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915" yWindow="-120" windowWidth="16470" windowHeight="9975" tabRatio="671"/>
  </bookViews>
  <sheets>
    <sheet name="EQUIPOS" sheetId="8" r:id="rId1"/>
  </sheets>
  <externalReferences>
    <externalReference r:id="rId2"/>
  </externalReferences>
  <definedNames>
    <definedName name="_xlnm._FilterDatabase" localSheetId="0" hidden="1">EQUIPOS!$A$11:$W$96</definedName>
    <definedName name="_xlnm.Print_Area" localSheetId="0">EQUIPOS!$A$1:$V$97</definedName>
    <definedName name="_xlnm.Print_Titles" localSheetId="0">EQUIPOS!$1:$11</definedName>
  </definedNames>
  <calcPr calcId="125725"/>
</workbook>
</file>

<file path=xl/calcChain.xml><?xml version="1.0" encoding="utf-8"?>
<calcChain xmlns="http://schemas.openxmlformats.org/spreadsheetml/2006/main">
  <c r="W15" i="8"/>
  <c r="W16"/>
  <c r="W17"/>
  <c r="W18"/>
  <c r="W19"/>
  <c r="W20"/>
  <c r="W21"/>
  <c r="W22"/>
  <c r="W23"/>
  <c r="W24"/>
  <c r="W25"/>
  <c r="W26"/>
  <c r="W27"/>
  <c r="W28"/>
  <c r="W29"/>
  <c r="W30"/>
  <c r="W31"/>
  <c r="W32"/>
  <c r="W33"/>
  <c r="W34"/>
  <c r="W35"/>
  <c r="W36"/>
  <c r="W37"/>
  <c r="W38"/>
  <c r="W39"/>
  <c r="W40"/>
  <c r="W41"/>
  <c r="W42"/>
  <c r="W43"/>
  <c r="W44"/>
  <c r="W45"/>
  <c r="W46"/>
  <c r="W47"/>
  <c r="W48"/>
  <c r="W49"/>
  <c r="W50"/>
  <c r="W51"/>
  <c r="W52"/>
  <c r="W53"/>
  <c r="W54"/>
  <c r="W55"/>
  <c r="W56"/>
  <c r="W57"/>
  <c r="W58"/>
  <c r="W59"/>
  <c r="W60"/>
  <c r="W61"/>
  <c r="W62"/>
  <c r="W63"/>
  <c r="W64"/>
  <c r="W65"/>
  <c r="W66"/>
  <c r="W67"/>
  <c r="W68"/>
  <c r="W69"/>
  <c r="W70"/>
  <c r="W71"/>
  <c r="W72"/>
  <c r="W73"/>
  <c r="W74"/>
  <c r="W75"/>
  <c r="W76"/>
  <c r="W77"/>
  <c r="W78"/>
  <c r="W79"/>
  <c r="W80"/>
  <c r="W81"/>
  <c r="W82"/>
  <c r="W83"/>
  <c r="W84"/>
  <c r="W85"/>
  <c r="W86"/>
  <c r="W87"/>
  <c r="W88"/>
  <c r="W89"/>
  <c r="W90"/>
  <c r="W91"/>
  <c r="W92"/>
  <c r="W93"/>
  <c r="W94"/>
  <c r="W95"/>
  <c r="W96"/>
  <c r="W13"/>
  <c r="W14"/>
  <c r="W12"/>
  <c r="A13"/>
  <c r="A14" s="1"/>
  <c r="A15" l="1"/>
  <c r="A16" s="1"/>
  <c r="A17" s="1"/>
  <c r="A18" s="1"/>
  <c r="A19" l="1"/>
  <c r="A20" s="1"/>
  <c r="A21" l="1"/>
  <c r="A22" s="1"/>
  <c r="A23" s="1"/>
  <c r="A24" s="1"/>
  <c r="A25" l="1"/>
  <c r="A26" l="1"/>
  <c r="A27" s="1"/>
  <c r="A28" s="1"/>
  <c r="A29" s="1"/>
  <c r="A30" s="1"/>
  <c r="A31" s="1"/>
  <c r="A32" s="1"/>
  <c r="A33" l="1"/>
  <c r="A34" s="1"/>
  <c r="A35" s="1"/>
  <c r="A36" s="1"/>
  <c r="A37" s="1"/>
  <c r="A38" s="1"/>
  <c r="A39" s="1"/>
  <c r="A40" s="1"/>
  <c r="A41" s="1"/>
  <c r="A42" s="1"/>
  <c r="A43" s="1"/>
  <c r="A44" s="1"/>
  <c r="A45" s="1"/>
  <c r="A46" l="1"/>
  <c r="A47" s="1"/>
  <c r="A48" s="1"/>
  <c r="A49" s="1"/>
  <c r="A50" l="1"/>
  <c r="A51" s="1"/>
  <c r="A52" s="1"/>
  <c r="A53" s="1"/>
  <c r="A54" s="1"/>
  <c r="A55" s="1"/>
  <c r="A56" s="1"/>
  <c r="A57" l="1"/>
  <c r="A58" s="1"/>
  <c r="A59" s="1"/>
  <c r="A60" s="1"/>
  <c r="A61" s="1"/>
  <c r="A62" l="1"/>
  <c r="A63" s="1"/>
  <c r="A64" s="1"/>
  <c r="A65" s="1"/>
  <c r="A66" l="1"/>
  <c r="A67" s="1"/>
  <c r="A68" s="1"/>
  <c r="A69" s="1"/>
  <c r="A70" s="1"/>
  <c r="A71" l="1"/>
  <c r="A72" s="1"/>
  <c r="A73" s="1"/>
  <c r="A74" s="1"/>
  <c r="A75" s="1"/>
  <c r="A76" s="1"/>
  <c r="A77" s="1"/>
  <c r="A78" s="1"/>
  <c r="A79" s="1"/>
  <c r="A80" s="1"/>
  <c r="A81" s="1"/>
  <c r="A82" s="1"/>
  <c r="A83" s="1"/>
  <c r="A84" l="1"/>
  <c r="A85" s="1"/>
  <c r="A86" l="1"/>
  <c r="A87" s="1"/>
  <c r="A88" s="1"/>
  <c r="A89" l="1"/>
  <c r="A90" s="1"/>
  <c r="A91" s="1"/>
  <c r="A92" s="1"/>
  <c r="A93" l="1"/>
  <c r="A94" s="1"/>
  <c r="A95" s="1"/>
  <c r="A96" s="1"/>
  <c r="H110" s="1"/>
</calcChain>
</file>

<file path=xl/sharedStrings.xml><?xml version="1.0" encoding="utf-8"?>
<sst xmlns="http://schemas.openxmlformats.org/spreadsheetml/2006/main" count="1273" uniqueCount="319">
  <si>
    <t>HP</t>
  </si>
  <si>
    <t>MPP</t>
  </si>
  <si>
    <t>Tag CIVAC</t>
  </si>
  <si>
    <t>R-103</t>
  </si>
  <si>
    <t>R-104</t>
  </si>
  <si>
    <t>E-104</t>
  </si>
  <si>
    <t>TR-104</t>
  </si>
  <si>
    <t>TTR-104</t>
  </si>
  <si>
    <t>V-104A</t>
  </si>
  <si>
    <t>V-104B</t>
  </si>
  <si>
    <t>R-106</t>
  </si>
  <si>
    <t>TN-102</t>
  </si>
  <si>
    <t>E-102</t>
  </si>
  <si>
    <t>B-102</t>
  </si>
  <si>
    <t>TAB-100</t>
  </si>
  <si>
    <t>TA-110</t>
  </si>
  <si>
    <t>E-110</t>
  </si>
  <si>
    <t>R-901</t>
  </si>
  <si>
    <t>V-941</t>
  </si>
  <si>
    <t>V-942</t>
  </si>
  <si>
    <t>V-943</t>
  </si>
  <si>
    <t>E-901</t>
  </si>
  <si>
    <t>TR-901</t>
  </si>
  <si>
    <t>TTR-901</t>
  </si>
  <si>
    <t>E-902</t>
  </si>
  <si>
    <t>TR-902</t>
  </si>
  <si>
    <t>TTR-902</t>
  </si>
  <si>
    <t>R-905</t>
  </si>
  <si>
    <t>E-905</t>
  </si>
  <si>
    <t>TR-905</t>
  </si>
  <si>
    <t>TTR-905</t>
  </si>
  <si>
    <t>R-906</t>
  </si>
  <si>
    <t>E-906</t>
  </si>
  <si>
    <t>V-906</t>
  </si>
  <si>
    <t>TAB-912</t>
  </si>
  <si>
    <t>R-907</t>
  </si>
  <si>
    <t>TAB-900</t>
  </si>
  <si>
    <t>Descripcion</t>
  </si>
  <si>
    <t>Motor Agitador</t>
  </si>
  <si>
    <t>Tanque receptor de condensado</t>
  </si>
  <si>
    <t>Tanque trampa de condensado</t>
  </si>
  <si>
    <t>Bomba</t>
  </si>
  <si>
    <t>Tanque receptor de solvente recuperado</t>
  </si>
  <si>
    <t>Tipo</t>
  </si>
  <si>
    <t>Cilindro Vertical</t>
  </si>
  <si>
    <t>Lobulos</t>
  </si>
  <si>
    <t>Empacada</t>
  </si>
  <si>
    <t>Centrifuga</t>
  </si>
  <si>
    <t>Cantidad</t>
  </si>
  <si>
    <t xml:space="preserve"> - </t>
  </si>
  <si>
    <t>Titanio</t>
  </si>
  <si>
    <t>Material</t>
  </si>
  <si>
    <t xml:space="preserve"> -</t>
  </si>
  <si>
    <t>16.2 m²</t>
  </si>
  <si>
    <t>14.68 m2</t>
  </si>
  <si>
    <t>10 m2</t>
  </si>
  <si>
    <t>25.7 m2</t>
  </si>
  <si>
    <t>0.08 m3</t>
  </si>
  <si>
    <t>Presion</t>
  </si>
  <si>
    <t>Ope. / Dis.</t>
  </si>
  <si>
    <t>4 / __</t>
  </si>
  <si>
    <t>3 / __</t>
  </si>
  <si>
    <t>35 / __</t>
  </si>
  <si>
    <t>Temperatura</t>
  </si>
  <si>
    <t>°C</t>
  </si>
  <si>
    <t>90 / __</t>
  </si>
  <si>
    <t>150 / __</t>
  </si>
  <si>
    <t>100 / __</t>
  </si>
  <si>
    <t>25 / __</t>
  </si>
  <si>
    <t>40 / __</t>
  </si>
  <si>
    <t>60 / __</t>
  </si>
  <si>
    <t>170 / __</t>
  </si>
  <si>
    <t>130 / __</t>
  </si>
  <si>
    <t>P&amp;ID</t>
  </si>
  <si>
    <t>CO MPP 0 1300 0 03 A</t>
  </si>
  <si>
    <t>TAG COATZA</t>
  </si>
  <si>
    <t>PLANTA</t>
  </si>
  <si>
    <t>Comentario</t>
  </si>
  <si>
    <t>Potencia</t>
  </si>
  <si>
    <t>CO MPP 0 1300 0 04 A</t>
  </si>
  <si>
    <t>CO MPP 0 1300 0 07 A</t>
  </si>
  <si>
    <t>CO MPP 0 1300 0 14 A</t>
  </si>
  <si>
    <t>CO MPP 0 1300 0 15 A</t>
  </si>
  <si>
    <t>CO MPP 0 1300 0 22 A</t>
  </si>
  <si>
    <t>CO MPP 0 1300 0 18 A</t>
  </si>
  <si>
    <t>CO MPP 0 1300 0 19 A</t>
  </si>
  <si>
    <t>CO MPP 0 1300 0 20 A</t>
  </si>
  <si>
    <t>R-102</t>
  </si>
  <si>
    <t>LLENO</t>
  </si>
  <si>
    <t>VACIO</t>
  </si>
  <si>
    <t>CH-001</t>
  </si>
  <si>
    <t>CHILLER</t>
  </si>
  <si>
    <t>40 TON.</t>
  </si>
  <si>
    <t>8 /__</t>
  </si>
  <si>
    <t>1 bar / ___</t>
  </si>
  <si>
    <t>CO MPP 0 1300 0 02 A</t>
  </si>
  <si>
    <t>bar</t>
  </si>
  <si>
    <t>4/ __</t>
  </si>
  <si>
    <t>CO MPP 0 1300 0 05 A</t>
  </si>
  <si>
    <t>CO MPP 0 1300 0 08 A</t>
  </si>
  <si>
    <t>2 / __</t>
  </si>
  <si>
    <t>1 / __</t>
  </si>
  <si>
    <t>Diafragma</t>
  </si>
  <si>
    <t>Polipropileno</t>
  </si>
  <si>
    <t>Tanque de agua helada</t>
  </si>
  <si>
    <t>Vertical</t>
  </si>
  <si>
    <t>Nuevo</t>
  </si>
  <si>
    <t>nuevo (sistema genapol)</t>
  </si>
  <si>
    <t>Tanque de  ajuste de proceso</t>
  </si>
  <si>
    <t>B-110</t>
  </si>
  <si>
    <t>Enlatada</t>
  </si>
  <si>
    <t>Ac. Inoxidable</t>
  </si>
  <si>
    <t>4/__</t>
  </si>
  <si>
    <t>90/__</t>
  </si>
  <si>
    <t>B-106</t>
  </si>
  <si>
    <t>0.05 m3</t>
  </si>
  <si>
    <t>40 ton.</t>
  </si>
  <si>
    <t>B-102C</t>
  </si>
  <si>
    <t>8 / __</t>
  </si>
  <si>
    <t>Proyecto genapol</t>
  </si>
  <si>
    <t>B-102D</t>
  </si>
  <si>
    <t>E-100</t>
  </si>
  <si>
    <t>B-100</t>
  </si>
  <si>
    <t>120 / __</t>
  </si>
  <si>
    <t>110 / __</t>
  </si>
  <si>
    <t>COATL</t>
  </si>
  <si>
    <t>CIVAC</t>
  </si>
  <si>
    <t>4.5 / __</t>
  </si>
  <si>
    <t>50 / __</t>
  </si>
  <si>
    <t>Torre de Absorcion</t>
  </si>
  <si>
    <t>1 /__</t>
  </si>
  <si>
    <t>TD-110 A</t>
  </si>
  <si>
    <t>TD-110 B</t>
  </si>
  <si>
    <t>Tanque de almacenamiento de acido clorhidrico</t>
  </si>
  <si>
    <t>Tanque de almacenamiento de acido sulfurico</t>
  </si>
  <si>
    <t>Cilindrico Vertical</t>
  </si>
  <si>
    <t>2 /__</t>
  </si>
  <si>
    <t>B-110A</t>
  </si>
  <si>
    <t>B-110B</t>
  </si>
  <si>
    <t>Contrato: COPESA-CLARIANT-01/2010</t>
  </si>
  <si>
    <t>Proyecto: CPS-C-INGENIERIA DE DETALLE CLARIANT</t>
  </si>
  <si>
    <t>Descripción de proyecto: “Ingeniería de detalle para la construcción de las plantas de proceso MPP y  aminas, que serán reubicadas de las instalaciones de la planta CIVAC en la ciudad de Cuernavaca a las instalaciones de la planta Clariant en la ciudad de Coatzacoalcos, Veracruz.”</t>
  </si>
  <si>
    <t>LOCALIZACION</t>
  </si>
  <si>
    <t>AREA</t>
  </si>
  <si>
    <t>PESO                                                                  Kg</t>
  </si>
  <si>
    <t>CZ MP 0 A 2010-9-DTI04-A</t>
  </si>
  <si>
    <t>CZ MP 0 A 2010-9-DTI02-A</t>
  </si>
  <si>
    <t>CZ MP 0 A 2010-9-DTI03-A</t>
  </si>
  <si>
    <t>CZ MP 0 A 2010-9-DTI05-A</t>
  </si>
  <si>
    <t>CZ MP 0 A 2010-9-DTI13-A</t>
  </si>
  <si>
    <t>CZ MP 0 A 2010-9-DTI15-A</t>
  </si>
  <si>
    <t>CZ MP 0 A 2010-9-DTI16-A</t>
  </si>
  <si>
    <t>CZ MP 0 A 2010-9-DTI17-A</t>
  </si>
  <si>
    <t>Caja cerrada</t>
  </si>
  <si>
    <t>N/A</t>
  </si>
  <si>
    <t>Agitador del R-103</t>
  </si>
  <si>
    <t>Turbina</t>
  </si>
  <si>
    <t>Marco</t>
  </si>
  <si>
    <t>Agitador del R-104</t>
  </si>
  <si>
    <t>Agitador del R-106</t>
  </si>
  <si>
    <t>Agitador del TN-102</t>
  </si>
  <si>
    <t>Agitador del R-905</t>
  </si>
  <si>
    <t>Agitador del R-906</t>
  </si>
  <si>
    <t>Agitador del R-907</t>
  </si>
  <si>
    <t>Agitador del R-901</t>
  </si>
  <si>
    <t>N°</t>
  </si>
  <si>
    <t>A Transferir</t>
  </si>
  <si>
    <t>Amb. / __</t>
  </si>
  <si>
    <t xml:space="preserve"> SS304</t>
  </si>
  <si>
    <t>Ac. Carbon recubierto de resina</t>
  </si>
  <si>
    <t>Ac. Carbon</t>
  </si>
  <si>
    <t>Ac. carbon</t>
  </si>
  <si>
    <t>SS304</t>
  </si>
  <si>
    <t>Fibra de Vidrio</t>
  </si>
  <si>
    <t>Ac. Carbón</t>
  </si>
  <si>
    <t>Ac.Carbon Vidriado</t>
  </si>
  <si>
    <t>CZ MP 0 A 2010-9-DTI06-A</t>
  </si>
  <si>
    <t>CZ MP 0 A 2010-9-DTI12-A</t>
  </si>
  <si>
    <t>-</t>
  </si>
  <si>
    <t>Succion: 3" Descarga: 3"</t>
  </si>
  <si>
    <t>Succion: 2" Descarga: 2"</t>
  </si>
  <si>
    <t>Succion: 2" Descarga: 1 1/2"</t>
  </si>
  <si>
    <t>CZ MP 0 A 2010-9-DTI01-A</t>
  </si>
  <si>
    <t>CZ MP 0 A 2010-9-DTI18-A</t>
  </si>
  <si>
    <t>De placas</t>
  </si>
  <si>
    <t>Longitud: 185</t>
  </si>
  <si>
    <t>Cambiador de Calor</t>
  </si>
  <si>
    <t>Coraza y Tubos Cilindrico horizontal</t>
  </si>
  <si>
    <t>Ambi. / __</t>
  </si>
  <si>
    <t>Aluminio</t>
  </si>
  <si>
    <t>Reactor Vidriado</t>
  </si>
  <si>
    <t xml:space="preserve">Cilindrico vertical </t>
  </si>
  <si>
    <t>Tanque Dosificador de Ac. Acrilico</t>
  </si>
  <si>
    <t>Ac. Carbon Vidriado</t>
  </si>
  <si>
    <t>V-104E</t>
  </si>
  <si>
    <t>Nuevo (Sistema Genapol)</t>
  </si>
  <si>
    <t>Torre de absorcion Reactores Vidriados</t>
  </si>
  <si>
    <t>Tanque de proceso HDL Pasta</t>
  </si>
  <si>
    <t>Tanque dosificador persulfato de sodio</t>
  </si>
  <si>
    <t>Diametro: 2900 Altura Total: 2130</t>
  </si>
  <si>
    <t>Reactor Multiproposito</t>
  </si>
  <si>
    <t>Tanque dosificador Alcohol Isopropilico</t>
  </si>
  <si>
    <t>Tanque decantador Amina / Niquel</t>
  </si>
  <si>
    <t>Torre de absorcion vapores de ACN</t>
  </si>
  <si>
    <t>Diametro:1750    Altura Total: 1830</t>
  </si>
  <si>
    <t>Capacidad     m3</t>
  </si>
  <si>
    <t>Dimensiones   mm</t>
  </si>
  <si>
    <t>CO MPP 0 1300 0 21 A</t>
  </si>
  <si>
    <t>Diametro: 600   Altura Total: 1100</t>
  </si>
  <si>
    <t>Diametro: 1970 Altura Total: 3318</t>
  </si>
  <si>
    <t>Diametro: 2350 Altura Total: 5340</t>
  </si>
  <si>
    <t>Diametro: 2200 Altura Total: 2900</t>
  </si>
  <si>
    <t>Diametro: 1300 Altura Total: 1700</t>
  </si>
  <si>
    <t>Diametro: 980   Altura Total: 1800</t>
  </si>
  <si>
    <t>Diametro: 1460 Altura Total: 3060</t>
  </si>
  <si>
    <t>Diametro: 500   Altura Total: 2400</t>
  </si>
  <si>
    <t xml:space="preserve">Diametro: 600   Altura Total: 1400 </t>
  </si>
  <si>
    <t>Diametro: 600   Altura Total: 1200</t>
  </si>
  <si>
    <t>Diametro: 1000 Altura Total: 1550</t>
  </si>
  <si>
    <t>Diametro: 500   Altura Total: 1100</t>
  </si>
  <si>
    <t>Diametro: 1500 Altura Total: 3900</t>
  </si>
  <si>
    <t>Diametro: 203   Altura Total: 2500</t>
  </si>
  <si>
    <t>Diametro: 1400 Altura Total: 1900</t>
  </si>
  <si>
    <t xml:space="preserve">Diametro: 1982  Total: 4114 </t>
  </si>
  <si>
    <t xml:space="preserve">Diametro: 1982 Altura Total: 4114 </t>
  </si>
  <si>
    <t>Diametro: 970   Altura Total: 2100</t>
  </si>
  <si>
    <t>Diametro: 2590 Altura Total: 4114</t>
  </si>
  <si>
    <t>Diametro: 280   Altura Total: 4410</t>
  </si>
  <si>
    <t>Diametro: 610   Altura Total: 6000</t>
  </si>
  <si>
    <t>Diametro: 500   Altura Total: 1440</t>
  </si>
  <si>
    <t>Succion: 2" Descarga¨2"</t>
  </si>
  <si>
    <t>Succion: 1/2" Descarga:1/2"</t>
  </si>
  <si>
    <t>Succion: 1/2" Descarga: 1/2"</t>
  </si>
  <si>
    <t>Largo: 2.9        Altura: 2.13</t>
  </si>
  <si>
    <t>Coraza y Tubos Cilindrico Vertical</t>
  </si>
  <si>
    <t>Cambiador de Calor Vapores R-104</t>
  </si>
  <si>
    <t>Coraza y Tubos Cilindrico Horizontal</t>
  </si>
  <si>
    <t>Coraza: SS304 Tapas: SS304</t>
  </si>
  <si>
    <t>Diametro: 324 Longitud: 4500</t>
  </si>
  <si>
    <t>Coraza: Ac. Carbon Tapas: SS304</t>
  </si>
  <si>
    <t>Diametro: 300 Longitud:  5300</t>
  </si>
  <si>
    <t>Diametro: 250  Altura Total: 2000</t>
  </si>
  <si>
    <t>Diametro: 360 Longitud: 4250</t>
  </si>
  <si>
    <t>Cuerpo: Ac. Carbon Coraza: Ac. Carbon</t>
  </si>
  <si>
    <t>Cuerpo: Ac. Carbon Coraza: SS304.</t>
  </si>
  <si>
    <t>Diametro: 203  Altura Total: 1500</t>
  </si>
  <si>
    <t>Diametro: 350 Longitud: 3610</t>
  </si>
  <si>
    <t>Coraza y Tubos cilindrico Horizontal</t>
  </si>
  <si>
    <t>Diametro: 370 Longitud: 6630</t>
  </si>
  <si>
    <t>B-912</t>
  </si>
  <si>
    <t>V-104D</t>
  </si>
  <si>
    <t>Documento No. CZ MP  8 A 2010-9-LE01</t>
  </si>
  <si>
    <t>APE</t>
  </si>
  <si>
    <t>M-110</t>
  </si>
  <si>
    <t>Motor de Bomba         B-110</t>
  </si>
  <si>
    <t>CZ MP 0 A 2010-9-DTI12</t>
  </si>
  <si>
    <t>M-106</t>
  </si>
  <si>
    <t>Motor de Bomba          B-106</t>
  </si>
  <si>
    <t>M-110A</t>
  </si>
  <si>
    <t>Motor de Bomba          B-110A</t>
  </si>
  <si>
    <t>M-110B</t>
  </si>
  <si>
    <t>Motor de Bomba           B-110B</t>
  </si>
  <si>
    <t>M-100</t>
  </si>
  <si>
    <t>Motor de Bomba        B-100</t>
  </si>
  <si>
    <t>M-900</t>
  </si>
  <si>
    <t>Motor de Bomba        B-900</t>
  </si>
  <si>
    <t>M-912</t>
  </si>
  <si>
    <t>Motor de Bomba        B-912</t>
  </si>
  <si>
    <t>B-900</t>
  </si>
  <si>
    <t>V-106A</t>
  </si>
  <si>
    <t>Tanque dosificador</t>
  </si>
  <si>
    <t>Diametro: 440   Altura Total: 1500</t>
  </si>
  <si>
    <t>TA-797B</t>
  </si>
  <si>
    <t>Tanque pulmon de aire</t>
  </si>
  <si>
    <t>CZ MP 0 A 2010-9-DTI07-A</t>
  </si>
  <si>
    <t>CZ MP 0 A 2010-9-DTI08-A</t>
  </si>
  <si>
    <t>CZ MP 0 A 2010-9-DTI09-A</t>
  </si>
  <si>
    <t>CZ MP 0 A 2010-9-DTI10-A</t>
  </si>
  <si>
    <t>CZ MP 0 A 2010-9-DTI11-A</t>
  </si>
  <si>
    <t>Ac. Inox.</t>
  </si>
  <si>
    <t>Diametro: 2200 Altura: 3050</t>
  </si>
  <si>
    <t>V-01AH</t>
  </si>
  <si>
    <t>V-102A</t>
  </si>
  <si>
    <t>Tanque Desaereador</t>
  </si>
  <si>
    <t>AC. Inox.</t>
  </si>
  <si>
    <t>Diametro:1100 Altura Total: 3500</t>
  </si>
  <si>
    <t xml:space="preserve">Hoja No. </t>
  </si>
  <si>
    <t xml:space="preserve">de: </t>
  </si>
  <si>
    <t>Fecha: 05 - JUNIO - 2010</t>
  </si>
  <si>
    <t>Revisión: B</t>
  </si>
  <si>
    <t>Elaboró: ING. RNMM</t>
  </si>
  <si>
    <t>Aprobó: ING. CPG</t>
  </si>
  <si>
    <t>Revisó:  ING. RSC</t>
  </si>
  <si>
    <t>Tanque Inhibidor</t>
  </si>
  <si>
    <t>LISTA DE EQUIPOS PLANTA MULTIPROPOSITOS (MPP)</t>
  </si>
  <si>
    <t>S.Z.C.</t>
  </si>
  <si>
    <t>R.V.V.</t>
  </si>
  <si>
    <t>G.F.G.</t>
  </si>
  <si>
    <t>O.K.</t>
  </si>
  <si>
    <t>NUEVO</t>
  </si>
  <si>
    <t>DEL</t>
  </si>
  <si>
    <t>LEVANTAMIENTO</t>
  </si>
  <si>
    <t>PERSONA</t>
  </si>
  <si>
    <t>A  CARGO</t>
  </si>
  <si>
    <t>LEVANTTO.</t>
  </si>
  <si>
    <t>SE INCLUYE EN EL LEVTTO. DEL AGITADOR</t>
  </si>
  <si>
    <t>SE INCLUYE EN EL LEVTTO. DE LA BOMBA</t>
  </si>
  <si>
    <t>EQUIP. LEVANTADOS</t>
  </si>
  <si>
    <t>EQUIPO QUE NO REQUIEREN LEVANTAMIENTO</t>
  </si>
  <si>
    <t>AVANCE</t>
  </si>
  <si>
    <t>%</t>
  </si>
  <si>
    <r>
      <t xml:space="preserve">VERIFICAR </t>
    </r>
    <r>
      <rPr>
        <b/>
        <sz val="14"/>
        <rFont val="Arial"/>
        <family val="2"/>
      </rPr>
      <t>*</t>
    </r>
  </si>
  <si>
    <t>*</t>
  </si>
  <si>
    <t>VERIFICAR YA QUE SE REALIZO LEVANTAMIENTO EN AREA DE TANQUE DE UN EQUIPO CON EL MISMO TAG.</t>
  </si>
  <si>
    <t>TD-415</t>
  </si>
  <si>
    <t>AMINAS</t>
  </si>
  <si>
    <t>EQUIPOS ADICIONALES A ESTA LISTA</t>
  </si>
  <si>
    <t>R-904</t>
  </si>
  <si>
    <t>EN PROCESO</t>
  </si>
</sst>
</file>

<file path=xl/styles.xml><?xml version="1.0" encoding="utf-8"?>
<styleSheet xmlns="http://schemas.openxmlformats.org/spreadsheetml/2006/main">
  <fonts count="19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4"/>
      <color indexed="8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9"/>
      <color theme="1"/>
      <name val="Arial"/>
      <family val="2"/>
    </font>
    <font>
      <b/>
      <sz val="10"/>
      <color indexed="8"/>
      <name val="Arial"/>
      <family val="2"/>
    </font>
    <font>
      <sz val="10"/>
      <color theme="1"/>
      <name val="Calibri"/>
      <family val="2"/>
      <scheme val="minor"/>
    </font>
    <font>
      <sz val="9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Arial"/>
      <family val="2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7">
    <xf numFmtId="0" fontId="0" fillId="0" borderId="0" xfId="0"/>
    <xf numFmtId="0" fontId="0" fillId="0" borderId="0" xfId="0" applyBorder="1"/>
    <xf numFmtId="0" fontId="1" fillId="0" borderId="1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3" fillId="0" borderId="0" xfId="0" applyFont="1" applyFill="1" applyBorder="1"/>
    <xf numFmtId="0" fontId="2" fillId="0" borderId="22" xfId="0" applyFont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/>
    </xf>
    <xf numFmtId="0" fontId="3" fillId="0" borderId="0" xfId="0" applyFont="1" applyBorder="1"/>
    <xf numFmtId="0" fontId="6" fillId="0" borderId="8" xfId="0" applyFont="1" applyBorder="1" applyAlignment="1">
      <alignment horizontal="center" vertical="center"/>
    </xf>
    <xf numFmtId="0" fontId="5" fillId="0" borderId="3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4" fillId="0" borderId="15" xfId="0" applyNumberFormat="1" applyFont="1" applyFill="1" applyBorder="1" applyAlignment="1">
      <alignment horizontal="center" vertical="center" wrapText="1"/>
    </xf>
    <xf numFmtId="0" fontId="4" fillId="0" borderId="16" xfId="0" applyNumberFormat="1" applyFont="1" applyFill="1" applyBorder="1" applyAlignment="1">
      <alignment horizontal="center" vertical="center" wrapText="1"/>
    </xf>
    <xf numFmtId="0" fontId="13" fillId="0" borderId="0" xfId="0" applyFont="1" applyFill="1"/>
    <xf numFmtId="0" fontId="1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5" fillId="0" borderId="10" xfId="0" applyFont="1" applyBorder="1" applyAlignment="1">
      <alignment horizontal="justify" vertical="center"/>
    </xf>
    <xf numFmtId="0" fontId="5" fillId="0" borderId="13" xfId="0" applyFont="1" applyBorder="1" applyAlignment="1">
      <alignment horizontal="justify" vertical="center"/>
    </xf>
    <xf numFmtId="0" fontId="4" fillId="0" borderId="20" xfId="0" applyNumberFormat="1" applyFont="1" applyFill="1" applyBorder="1" applyAlignment="1">
      <alignment horizontal="center" vertical="center" wrapText="1"/>
    </xf>
    <xf numFmtId="0" fontId="4" fillId="0" borderId="21" xfId="0" applyNumberFormat="1" applyFont="1" applyFill="1" applyBorder="1" applyAlignment="1">
      <alignment horizontal="center" vertical="center" wrapText="1"/>
    </xf>
    <xf numFmtId="0" fontId="4" fillId="0" borderId="21" xfId="0" applyNumberFormat="1" applyFont="1" applyFill="1" applyBorder="1" applyAlignment="1">
      <alignment horizontal="center" vertical="center" wrapText="1"/>
    </xf>
    <xf numFmtId="0" fontId="4" fillId="0" borderId="20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/>
    <xf numFmtId="0" fontId="13" fillId="0" borderId="1" xfId="0" applyFont="1" applyFill="1" applyBorder="1"/>
    <xf numFmtId="0" fontId="3" fillId="0" borderId="1" xfId="0" applyFont="1" applyFill="1" applyBorder="1"/>
    <xf numFmtId="0" fontId="3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14" fillId="0" borderId="0" xfId="0" applyFont="1" applyFill="1"/>
    <xf numFmtId="0" fontId="16" fillId="0" borderId="0" xfId="0" applyFont="1" applyFill="1" applyBorder="1"/>
    <xf numFmtId="0" fontId="16" fillId="0" borderId="0" xfId="0" applyFont="1"/>
    <xf numFmtId="0" fontId="16" fillId="0" borderId="0" xfId="0" applyFont="1" applyAlignment="1">
      <alignment horizontal="center"/>
    </xf>
    <xf numFmtId="0" fontId="4" fillId="0" borderId="0" xfId="0" applyNumberFormat="1" applyFont="1" applyFill="1" applyBorder="1" applyAlignment="1">
      <alignment vertical="center"/>
    </xf>
    <xf numFmtId="0" fontId="15" fillId="3" borderId="1" xfId="0" applyFont="1" applyFill="1" applyBorder="1"/>
    <xf numFmtId="2" fontId="15" fillId="3" borderId="1" xfId="0" applyNumberFormat="1" applyFont="1" applyFill="1" applyBorder="1"/>
    <xf numFmtId="0" fontId="15" fillId="3" borderId="22" xfId="0" applyFont="1" applyFill="1" applyBorder="1" applyAlignment="1">
      <alignment vertical="center" wrapText="1"/>
    </xf>
    <xf numFmtId="0" fontId="15" fillId="3" borderId="22" xfId="0" applyFont="1" applyFill="1" applyBorder="1"/>
    <xf numFmtId="0" fontId="15" fillId="3" borderId="28" xfId="0" applyFont="1" applyFill="1" applyBorder="1" applyAlignment="1">
      <alignment horizontal="center"/>
    </xf>
    <xf numFmtId="0" fontId="15" fillId="3" borderId="29" xfId="0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/>
    </xf>
    <xf numFmtId="0" fontId="4" fillId="0" borderId="21" xfId="0" applyNumberFormat="1" applyFont="1" applyFill="1" applyBorder="1" applyAlignment="1">
      <alignment horizontal="center" vertical="center" wrapText="1"/>
    </xf>
    <xf numFmtId="0" fontId="4" fillId="0" borderId="20" xfId="0" applyNumberFormat="1" applyFont="1" applyFill="1" applyBorder="1" applyAlignment="1">
      <alignment horizontal="center" vertical="center" wrapText="1"/>
    </xf>
    <xf numFmtId="15" fontId="4" fillId="0" borderId="1" xfId="0" applyNumberFormat="1" applyFont="1" applyFill="1" applyBorder="1" applyAlignment="1">
      <alignment horizontal="center" vertical="center" wrapText="1"/>
    </xf>
    <xf numFmtId="0" fontId="18" fillId="0" borderId="0" xfId="0" applyFont="1"/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7" fillId="0" borderId="3" xfId="0" applyFont="1" applyBorder="1" applyAlignment="1">
      <alignment horizontal="center" vertical="top"/>
    </xf>
    <xf numFmtId="0" fontId="7" fillId="0" borderId="4" xfId="0" applyFont="1" applyBorder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7" fillId="0" borderId="6" xfId="0" applyFont="1" applyBorder="1" applyAlignment="1">
      <alignment horizontal="center" vertical="top"/>
    </xf>
    <xf numFmtId="0" fontId="7" fillId="0" borderId="9" xfId="0" applyFont="1" applyBorder="1" applyAlignment="1">
      <alignment horizontal="center" vertical="top"/>
    </xf>
    <xf numFmtId="0" fontId="7" fillId="0" borderId="7" xfId="0" applyFont="1" applyBorder="1" applyAlignment="1">
      <alignment horizontal="center" vertical="top"/>
    </xf>
    <xf numFmtId="0" fontId="5" fillId="0" borderId="10" xfId="0" applyFont="1" applyBorder="1" applyAlignment="1">
      <alignment horizontal="justify" vertical="center"/>
    </xf>
    <xf numFmtId="0" fontId="5" fillId="0" borderId="12" xfId="0" applyFont="1" applyBorder="1" applyAlignment="1">
      <alignment horizontal="justify" vertical="center"/>
    </xf>
    <xf numFmtId="0" fontId="5" fillId="0" borderId="13" xfId="0" applyFont="1" applyBorder="1" applyAlignment="1">
      <alignment horizontal="justify" vertical="center"/>
    </xf>
    <xf numFmtId="0" fontId="11" fillId="0" borderId="12" xfId="0" applyFont="1" applyBorder="1" applyAlignment="1">
      <alignment horizontal="justify" vertical="center"/>
    </xf>
    <xf numFmtId="0" fontId="11" fillId="0" borderId="13" xfId="0" applyFont="1" applyBorder="1" applyAlignment="1">
      <alignment horizontal="justify" vertical="center"/>
    </xf>
    <xf numFmtId="0" fontId="6" fillId="2" borderId="2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8" fillId="0" borderId="10" xfId="0" applyFont="1" applyBorder="1" applyAlignment="1">
      <alignment horizontal="left"/>
    </xf>
    <xf numFmtId="0" fontId="8" fillId="0" borderId="12" xfId="0" applyFont="1" applyBorder="1" applyAlignment="1">
      <alignment horizontal="left"/>
    </xf>
    <xf numFmtId="0" fontId="10" fillId="0" borderId="10" xfId="0" applyFont="1" applyBorder="1" applyAlignment="1">
      <alignment horizontal="left"/>
    </xf>
    <xf numFmtId="0" fontId="10" fillId="0" borderId="12" xfId="0" applyFont="1" applyBorder="1" applyAlignment="1">
      <alignment horizontal="left"/>
    </xf>
    <xf numFmtId="0" fontId="10" fillId="0" borderId="13" xfId="0" applyFont="1" applyBorder="1" applyAlignment="1">
      <alignment horizontal="left"/>
    </xf>
    <xf numFmtId="0" fontId="4" fillId="0" borderId="20" xfId="0" applyNumberFormat="1" applyFont="1" applyFill="1" applyBorder="1" applyAlignment="1">
      <alignment horizontal="center" vertical="center" wrapText="1"/>
    </xf>
    <xf numFmtId="0" fontId="4" fillId="0" borderId="21" xfId="0" applyNumberFormat="1" applyFont="1" applyFill="1" applyBorder="1" applyAlignment="1">
      <alignment horizontal="center" vertical="center" wrapText="1"/>
    </xf>
    <xf numFmtId="0" fontId="4" fillId="0" borderId="15" xfId="0" applyNumberFormat="1" applyFont="1" applyFill="1" applyBorder="1" applyAlignment="1">
      <alignment horizontal="center" vertical="center" wrapText="1"/>
    </xf>
    <xf numFmtId="0" fontId="4" fillId="0" borderId="16" xfId="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justify" vertical="center" wrapText="1"/>
    </xf>
    <xf numFmtId="0" fontId="5" fillId="0" borderId="3" xfId="0" applyFont="1" applyBorder="1" applyAlignment="1">
      <alignment horizontal="justify" vertical="center" wrapText="1"/>
    </xf>
    <xf numFmtId="0" fontId="7" fillId="0" borderId="3" xfId="0" applyFont="1" applyBorder="1" applyAlignment="1">
      <alignment horizontal="justify" vertical="center" wrapText="1"/>
    </xf>
    <xf numFmtId="0" fontId="7" fillId="0" borderId="4" xfId="0" applyFont="1" applyBorder="1" applyAlignment="1">
      <alignment horizontal="justify" vertical="center" wrapText="1"/>
    </xf>
    <xf numFmtId="0" fontId="7" fillId="0" borderId="8" xfId="0" applyFont="1" applyBorder="1" applyAlignment="1">
      <alignment horizontal="justify" vertical="center" wrapText="1"/>
    </xf>
    <xf numFmtId="0" fontId="7" fillId="0" borderId="9" xfId="0" applyFont="1" applyBorder="1" applyAlignment="1">
      <alignment horizontal="justify" vertical="center" wrapText="1"/>
    </xf>
    <xf numFmtId="0" fontId="7" fillId="0" borderId="7" xfId="0" applyFont="1" applyBorder="1" applyAlignment="1">
      <alignment horizontal="justify" vertical="center" wrapText="1"/>
    </xf>
    <xf numFmtId="0" fontId="4" fillId="0" borderId="26" xfId="0" applyNumberFormat="1" applyFont="1" applyFill="1" applyBorder="1" applyAlignment="1">
      <alignment horizontal="center" vertical="center" wrapText="1"/>
    </xf>
    <xf numFmtId="0" fontId="4" fillId="0" borderId="27" xfId="0" applyNumberFormat="1" applyFont="1" applyFill="1" applyBorder="1" applyAlignment="1">
      <alignment horizontal="center" vertical="center" wrapText="1"/>
    </xf>
    <xf numFmtId="0" fontId="4" fillId="0" borderId="17" xfId="0" applyNumberFormat="1" applyFont="1" applyFill="1" applyBorder="1" applyAlignment="1">
      <alignment horizontal="center" vertical="center" wrapText="1"/>
    </xf>
    <xf numFmtId="0" fontId="4" fillId="0" borderId="18" xfId="0" applyNumberFormat="1" applyFont="1" applyFill="1" applyBorder="1" applyAlignment="1">
      <alignment horizontal="center" vertical="center" wrapText="1"/>
    </xf>
    <xf numFmtId="0" fontId="4" fillId="0" borderId="23" xfId="0" applyNumberFormat="1" applyFont="1" applyFill="1" applyBorder="1" applyAlignment="1">
      <alignment horizontal="center" vertical="center" wrapText="1"/>
    </xf>
    <xf numFmtId="0" fontId="4" fillId="0" borderId="24" xfId="0" applyNumberFormat="1" applyFont="1" applyFill="1" applyBorder="1" applyAlignment="1">
      <alignment horizontal="center" vertical="center" wrapText="1"/>
    </xf>
    <xf numFmtId="0" fontId="4" fillId="0" borderId="11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center" vertical="center" wrapText="1"/>
    </xf>
    <xf numFmtId="0" fontId="4" fillId="0" borderId="14" xfId="0" applyNumberFormat="1" applyFont="1" applyFill="1" applyBorder="1" applyAlignment="1">
      <alignment horizontal="center" vertical="center" wrapText="1"/>
    </xf>
    <xf numFmtId="0" fontId="4" fillId="0" borderId="19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colors>
    <mruColors>
      <color rgb="FFCBCBCB"/>
      <color rgb="FFD7D7D7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vigomez/Datos%20de%20programa/Microsoft/Excel/avances/avance%20levantamiento%20tanques%20y%20MPP%2004junio201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PP"/>
      <sheetName val="TANQUES "/>
      <sheetName val="Hoja1"/>
    </sheetNames>
    <sheetDataSet>
      <sheetData sheetId="0">
        <row r="14">
          <cell r="B14" t="str">
            <v>R-103</v>
          </cell>
          <cell r="C14" t="str">
            <v>R-103</v>
          </cell>
        </row>
        <row r="15">
          <cell r="B15" t="str">
            <v>TR-104</v>
          </cell>
          <cell r="C15" t="str">
            <v>TR-104</v>
          </cell>
        </row>
        <row r="16">
          <cell r="B16" t="str">
            <v>TTR-104</v>
          </cell>
          <cell r="C16" t="str">
            <v>TTR-104</v>
          </cell>
        </row>
        <row r="17">
          <cell r="B17" t="str">
            <v>V-104A</v>
          </cell>
          <cell r="C17" t="str">
            <v>V-104A</v>
          </cell>
        </row>
        <row r="18">
          <cell r="B18" t="str">
            <v>V-104B</v>
          </cell>
          <cell r="C18" t="str">
            <v>V-104B</v>
          </cell>
        </row>
        <row r="19">
          <cell r="B19" t="str">
            <v>V-104C</v>
          </cell>
          <cell r="C19" t="str">
            <v>V-104C</v>
          </cell>
        </row>
        <row r="20">
          <cell r="B20" t="str">
            <v>TN-102</v>
          </cell>
          <cell r="C20" t="str">
            <v>TN-102</v>
          </cell>
        </row>
        <row r="21">
          <cell r="B21" t="str">
            <v>TAB-100</v>
          </cell>
          <cell r="C21" t="str">
            <v>TAB-100</v>
          </cell>
        </row>
        <row r="22">
          <cell r="B22" t="str">
            <v>V-102A</v>
          </cell>
          <cell r="C22" t="str">
            <v>V-102A</v>
          </cell>
        </row>
        <row r="23">
          <cell r="B23" t="str">
            <v>TA-106</v>
          </cell>
          <cell r="C23" t="str">
            <v>TA-106</v>
          </cell>
        </row>
        <row r="24">
          <cell r="B24" t="str">
            <v>V-103</v>
          </cell>
          <cell r="C24" t="str">
            <v>V-103</v>
          </cell>
        </row>
        <row r="25">
          <cell r="B25" t="str">
            <v>V-104</v>
          </cell>
          <cell r="C25" t="str">
            <v>V-104</v>
          </cell>
        </row>
        <row r="26">
          <cell r="B26" t="str">
            <v>V-105</v>
          </cell>
          <cell r="C26" t="str">
            <v>V-105</v>
          </cell>
        </row>
        <row r="27">
          <cell r="B27" t="str">
            <v>V-106</v>
          </cell>
          <cell r="C27" t="str">
            <v>V-106</v>
          </cell>
        </row>
        <row r="28">
          <cell r="B28" t="str">
            <v>R-901</v>
          </cell>
          <cell r="C28" t="str">
            <v>R-901</v>
          </cell>
        </row>
        <row r="29">
          <cell r="B29" t="str">
            <v>V-943</v>
          </cell>
          <cell r="C29" t="str">
            <v>V-943</v>
          </cell>
        </row>
        <row r="30">
          <cell r="B30" t="str">
            <v>TR-901</v>
          </cell>
          <cell r="C30" t="str">
            <v>TR-901</v>
          </cell>
        </row>
        <row r="31">
          <cell r="B31" t="str">
            <v>TTR-901</v>
          </cell>
          <cell r="C31" t="str">
            <v>TTR-901</v>
          </cell>
        </row>
        <row r="32">
          <cell r="B32" t="str">
            <v>TR-904</v>
          </cell>
          <cell r="C32" t="str">
            <v>TR-904</v>
          </cell>
        </row>
        <row r="33">
          <cell r="B33" t="str">
            <v>TTR-904</v>
          </cell>
          <cell r="C33" t="str">
            <v>TTR-904</v>
          </cell>
        </row>
        <row r="34">
          <cell r="B34" t="str">
            <v>V-914</v>
          </cell>
          <cell r="C34" t="str">
            <v>V-914</v>
          </cell>
        </row>
        <row r="35">
          <cell r="B35" t="str">
            <v>V-917</v>
          </cell>
          <cell r="C35" t="str">
            <v>V-917</v>
          </cell>
        </row>
        <row r="36">
          <cell r="B36" t="str">
            <v>TR-905</v>
          </cell>
          <cell r="C36" t="str">
            <v>TR-905</v>
          </cell>
        </row>
        <row r="37">
          <cell r="B37" t="str">
            <v>TTR-905</v>
          </cell>
          <cell r="C37" t="str">
            <v>TTR-905</v>
          </cell>
        </row>
        <row r="38">
          <cell r="B38" t="str">
            <v>R-906</v>
          </cell>
          <cell r="C38" t="str">
            <v>R-906</v>
          </cell>
        </row>
        <row r="39">
          <cell r="B39" t="str">
            <v>V-906</v>
          </cell>
          <cell r="C39" t="str">
            <v>V-906</v>
          </cell>
        </row>
        <row r="40">
          <cell r="B40" t="str">
            <v>TAB-912</v>
          </cell>
          <cell r="C40" t="str">
            <v>TAB-912</v>
          </cell>
        </row>
        <row r="41">
          <cell r="B41" t="str">
            <v>R-907</v>
          </cell>
          <cell r="C41" t="str">
            <v>R-907</v>
          </cell>
        </row>
        <row r="42">
          <cell r="B42" t="str">
            <v>V-102B</v>
          </cell>
          <cell r="C42" t="str">
            <v>V-102B</v>
          </cell>
        </row>
        <row r="43">
          <cell r="B43" t="str">
            <v>TR-902</v>
          </cell>
          <cell r="C43" t="str">
            <v>TR-902</v>
          </cell>
        </row>
        <row r="44">
          <cell r="B44" t="str">
            <v>TTR-902</v>
          </cell>
          <cell r="C44" t="str">
            <v>TTR-902</v>
          </cell>
        </row>
        <row r="45">
          <cell r="B45" t="str">
            <v>TN-101</v>
          </cell>
          <cell r="C45" t="str">
            <v>TN-101</v>
          </cell>
        </row>
        <row r="46">
          <cell r="B46" t="str">
            <v>TN-103</v>
          </cell>
          <cell r="C46" t="str">
            <v>TN-103</v>
          </cell>
        </row>
        <row r="47">
          <cell r="B47" t="str">
            <v>E-104</v>
          </cell>
        </row>
        <row r="48">
          <cell r="B48" t="str">
            <v>E-102</v>
          </cell>
          <cell r="C48" t="str">
            <v>E-102</v>
          </cell>
        </row>
        <row r="49">
          <cell r="B49" t="str">
            <v>E-100</v>
          </cell>
          <cell r="C49" t="str">
            <v>E-100</v>
          </cell>
        </row>
        <row r="50">
          <cell r="B50" t="str">
            <v>E-110</v>
          </cell>
          <cell r="C50" t="str">
            <v>E-110</v>
          </cell>
        </row>
        <row r="51">
          <cell r="B51" t="str">
            <v>E-901</v>
          </cell>
          <cell r="C51" t="str">
            <v>E-901</v>
          </cell>
        </row>
        <row r="52">
          <cell r="B52" t="str">
            <v>E-904</v>
          </cell>
          <cell r="C52" t="str">
            <v>E-904</v>
          </cell>
        </row>
        <row r="53">
          <cell r="B53" t="str">
            <v>E-905</v>
          </cell>
          <cell r="C53" t="str">
            <v>E-905</v>
          </cell>
        </row>
        <row r="54">
          <cell r="B54" t="str">
            <v>E-906</v>
          </cell>
          <cell r="C54" t="str">
            <v>E-906</v>
          </cell>
        </row>
        <row r="55">
          <cell r="B55" t="str">
            <v>E-902</v>
          </cell>
          <cell r="C55" t="str">
            <v>E-902</v>
          </cell>
        </row>
        <row r="56">
          <cell r="B56" t="str">
            <v xml:space="preserve"> </v>
          </cell>
          <cell r="C56" t="str">
            <v xml:space="preserve"> </v>
          </cell>
        </row>
        <row r="57">
          <cell r="B57" t="str">
            <v>TN-102</v>
          </cell>
          <cell r="C57" t="str">
            <v>TN-102</v>
          </cell>
        </row>
        <row r="58">
          <cell r="B58" t="str">
            <v>R-901</v>
          </cell>
          <cell r="C58" t="str">
            <v>R-901</v>
          </cell>
        </row>
        <row r="59">
          <cell r="B59" t="str">
            <v>R-906</v>
          </cell>
          <cell r="C59" t="str">
            <v>R-906</v>
          </cell>
        </row>
        <row r="60">
          <cell r="B60" t="str">
            <v>R-907</v>
          </cell>
          <cell r="C60" t="str">
            <v>R-907</v>
          </cell>
        </row>
        <row r="61">
          <cell r="B61" t="str">
            <v>R-902</v>
          </cell>
          <cell r="C61" t="str">
            <v>R-902</v>
          </cell>
        </row>
        <row r="62">
          <cell r="B62" t="str">
            <v>TN-101</v>
          </cell>
          <cell r="C62" t="str">
            <v>TN-101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oleObject" Target="../embeddings/oleObject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114"/>
  <sheetViews>
    <sheetView tabSelected="1" topLeftCell="A4" zoomScale="75" zoomScaleNormal="75" zoomScaleSheetLayoutView="100" workbookViewId="0">
      <selection activeCell="H100" sqref="H100"/>
    </sheetView>
  </sheetViews>
  <sheetFormatPr baseColWidth="10" defaultRowHeight="24.95" customHeight="1"/>
  <cols>
    <col min="1" max="1" width="10.7109375" customWidth="1"/>
    <col min="2" max="2" width="12.85546875" customWidth="1"/>
    <col min="3" max="4" width="16.7109375" customWidth="1"/>
    <col min="5" max="5" width="28.85546875" customWidth="1"/>
    <col min="6" max="6" width="19.140625" hidden="1" customWidth="1"/>
    <col min="7" max="7" width="15.5703125" customWidth="1"/>
    <col min="8" max="8" width="18.5703125" customWidth="1"/>
    <col min="9" max="9" width="18.42578125" customWidth="1"/>
    <col min="10" max="10" width="8.7109375" hidden="1" customWidth="1"/>
    <col min="11" max="11" width="12.42578125" customWidth="1"/>
    <col min="12" max="12" width="17.85546875" customWidth="1"/>
    <col min="13" max="13" width="14.85546875" customWidth="1"/>
    <col min="14" max="14" width="17.28515625" customWidth="1"/>
    <col min="15" max="16" width="13.7109375" customWidth="1"/>
    <col min="17" max="17" width="16.28515625" customWidth="1"/>
    <col min="18" max="18" width="16.7109375" customWidth="1"/>
    <col min="19" max="19" width="13.7109375" customWidth="1"/>
    <col min="20" max="20" width="21.42578125" customWidth="1"/>
    <col min="21" max="21" width="24.140625" customWidth="1"/>
    <col min="22" max="22" width="14.85546875" customWidth="1"/>
  </cols>
  <sheetData>
    <row r="1" spans="1:23" ht="24.95" customHeight="1">
      <c r="A1" s="46"/>
      <c r="B1" s="47"/>
      <c r="C1" s="47"/>
      <c r="D1" s="47"/>
      <c r="E1" s="47"/>
      <c r="F1" s="47"/>
      <c r="G1" s="47"/>
      <c r="H1" s="9"/>
      <c r="I1" s="9"/>
      <c r="J1" s="9"/>
      <c r="K1" s="61"/>
      <c r="L1" s="62"/>
      <c r="M1" s="62"/>
      <c r="N1" s="62"/>
      <c r="O1" s="62"/>
      <c r="P1" s="62"/>
      <c r="Q1" s="62"/>
      <c r="R1" s="63"/>
      <c r="S1" s="11"/>
      <c r="T1" s="50"/>
      <c r="U1" s="50"/>
      <c r="V1" s="51"/>
    </row>
    <row r="2" spans="1:23" ht="24.95" customHeight="1">
      <c r="A2" s="48"/>
      <c r="B2" s="49"/>
      <c r="C2" s="49"/>
      <c r="D2" s="49"/>
      <c r="E2" s="49"/>
      <c r="F2" s="49"/>
      <c r="G2" s="49"/>
      <c r="H2" s="10"/>
      <c r="I2" s="10"/>
      <c r="J2" s="10"/>
      <c r="K2" s="64" t="s">
        <v>294</v>
      </c>
      <c r="L2" s="65"/>
      <c r="M2" s="65"/>
      <c r="N2" s="65"/>
      <c r="O2" s="65"/>
      <c r="P2" s="65"/>
      <c r="Q2" s="65"/>
      <c r="R2" s="66"/>
      <c r="S2" s="12"/>
      <c r="T2" s="52"/>
      <c r="U2" s="52"/>
      <c r="V2" s="53"/>
    </row>
    <row r="3" spans="1:23" ht="24.95" customHeight="1" thickBot="1">
      <c r="A3" s="48"/>
      <c r="B3" s="49"/>
      <c r="C3" s="49"/>
      <c r="D3" s="49"/>
      <c r="E3" s="49"/>
      <c r="F3" s="49"/>
      <c r="G3" s="49"/>
      <c r="H3" s="10"/>
      <c r="I3" s="10"/>
      <c r="J3" s="10"/>
      <c r="K3" s="67"/>
      <c r="L3" s="68"/>
      <c r="M3" s="68"/>
      <c r="N3" s="68"/>
      <c r="O3" s="68"/>
      <c r="P3" s="68"/>
      <c r="Q3" s="68"/>
      <c r="R3" s="69"/>
      <c r="S3" s="8"/>
      <c r="T3" s="54"/>
      <c r="U3" s="54"/>
      <c r="V3" s="55"/>
    </row>
    <row r="4" spans="1:23" ht="24.95" customHeight="1" thickBot="1">
      <c r="A4" s="56" t="s">
        <v>139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58"/>
      <c r="M4" s="56" t="s">
        <v>140</v>
      </c>
      <c r="N4" s="57"/>
      <c r="O4" s="57"/>
      <c r="P4" s="57"/>
      <c r="Q4" s="57"/>
      <c r="R4" s="58"/>
      <c r="S4" s="56" t="s">
        <v>251</v>
      </c>
      <c r="T4" s="59"/>
      <c r="U4" s="59"/>
      <c r="V4" s="60"/>
    </row>
    <row r="5" spans="1:23" ht="24.95" customHeight="1" thickBot="1">
      <c r="A5" s="79" t="s">
        <v>141</v>
      </c>
      <c r="B5" s="80"/>
      <c r="C5" s="80"/>
      <c r="D5" s="80"/>
      <c r="E5" s="80"/>
      <c r="F5" s="80"/>
      <c r="G5" s="81"/>
      <c r="H5" s="81"/>
      <c r="I5" s="81"/>
      <c r="J5" s="81"/>
      <c r="K5" s="81"/>
      <c r="L5" s="81"/>
      <c r="M5" s="81"/>
      <c r="N5" s="81"/>
      <c r="O5" s="81"/>
      <c r="P5" s="81"/>
      <c r="Q5" s="81"/>
      <c r="R5" s="82"/>
      <c r="S5" s="56" t="s">
        <v>290</v>
      </c>
      <c r="T5" s="58"/>
      <c r="U5" s="56" t="s">
        <v>289</v>
      </c>
      <c r="V5" s="58"/>
    </row>
    <row r="6" spans="1:23" ht="24.95" customHeight="1" thickBot="1">
      <c r="A6" s="83"/>
      <c r="B6" s="84"/>
      <c r="C6" s="84"/>
      <c r="D6" s="84"/>
      <c r="E6" s="84"/>
      <c r="F6" s="84"/>
      <c r="G6" s="84"/>
      <c r="H6" s="84"/>
      <c r="I6" s="84"/>
      <c r="J6" s="84"/>
      <c r="K6" s="84"/>
      <c r="L6" s="84"/>
      <c r="M6" s="84"/>
      <c r="N6" s="84"/>
      <c r="O6" s="84"/>
      <c r="P6" s="84"/>
      <c r="Q6" s="84"/>
      <c r="R6" s="85"/>
      <c r="S6" s="56" t="s">
        <v>292</v>
      </c>
      <c r="T6" s="58"/>
      <c r="U6" s="18" t="s">
        <v>286</v>
      </c>
      <c r="V6" s="19" t="s">
        <v>287</v>
      </c>
    </row>
    <row r="7" spans="1:23" ht="24.95" customHeight="1" thickBot="1">
      <c r="A7" s="70" t="s">
        <v>142</v>
      </c>
      <c r="B7" s="71"/>
      <c r="C7" s="71"/>
      <c r="D7" s="71"/>
      <c r="E7" s="71"/>
      <c r="F7" s="71"/>
      <c r="G7" s="71"/>
      <c r="H7" s="71"/>
      <c r="I7" s="71"/>
      <c r="J7" s="71"/>
      <c r="K7" s="71"/>
      <c r="L7" s="71"/>
      <c r="M7" s="72" t="s">
        <v>143</v>
      </c>
      <c r="N7" s="73"/>
      <c r="O7" s="73"/>
      <c r="P7" s="73"/>
      <c r="Q7" s="73"/>
      <c r="R7" s="74"/>
      <c r="S7" s="56" t="s">
        <v>291</v>
      </c>
      <c r="T7" s="60"/>
      <c r="U7" s="56" t="s">
        <v>288</v>
      </c>
      <c r="V7" s="58"/>
    </row>
    <row r="8" spans="1:23" ht="15" customHeight="1">
      <c r="A8" s="86" t="s">
        <v>165</v>
      </c>
      <c r="B8" s="77" t="s">
        <v>76</v>
      </c>
      <c r="C8" s="75" t="s">
        <v>2</v>
      </c>
      <c r="D8" s="23" t="s">
        <v>302</v>
      </c>
      <c r="E8" s="20"/>
      <c r="F8" s="43"/>
      <c r="G8" s="77" t="s">
        <v>75</v>
      </c>
      <c r="H8" s="77" t="s">
        <v>37</v>
      </c>
      <c r="I8" s="77" t="s">
        <v>43</v>
      </c>
      <c r="J8" s="4"/>
      <c r="K8" s="75" t="s">
        <v>48</v>
      </c>
      <c r="L8" s="77" t="s">
        <v>51</v>
      </c>
      <c r="M8" s="77" t="s">
        <v>205</v>
      </c>
      <c r="N8" s="77" t="s">
        <v>206</v>
      </c>
      <c r="O8" s="88" t="s">
        <v>144</v>
      </c>
      <c r="P8" s="75"/>
      <c r="Q8" s="13" t="s">
        <v>58</v>
      </c>
      <c r="R8" s="13" t="s">
        <v>63</v>
      </c>
      <c r="S8" s="77" t="s">
        <v>78</v>
      </c>
      <c r="T8" s="88" t="s">
        <v>73</v>
      </c>
      <c r="U8" s="93"/>
      <c r="V8" s="90" t="s">
        <v>77</v>
      </c>
    </row>
    <row r="9" spans="1:23" ht="15" customHeight="1">
      <c r="A9" s="87"/>
      <c r="B9" s="78"/>
      <c r="C9" s="76"/>
      <c r="D9" s="22" t="s">
        <v>303</v>
      </c>
      <c r="E9" s="22" t="s">
        <v>301</v>
      </c>
      <c r="F9" s="42"/>
      <c r="G9" s="78"/>
      <c r="H9" s="78"/>
      <c r="I9" s="78"/>
      <c r="J9" s="4"/>
      <c r="K9" s="76"/>
      <c r="L9" s="78"/>
      <c r="M9" s="78"/>
      <c r="N9" s="78"/>
      <c r="O9" s="89"/>
      <c r="P9" s="76"/>
      <c r="Q9" s="14" t="s">
        <v>59</v>
      </c>
      <c r="R9" s="14" t="s">
        <v>59</v>
      </c>
      <c r="S9" s="78"/>
      <c r="T9" s="89"/>
      <c r="U9" s="94"/>
      <c r="V9" s="91"/>
    </row>
    <row r="10" spans="1:23" ht="15" customHeight="1">
      <c r="A10" s="87"/>
      <c r="B10" s="78"/>
      <c r="C10" s="76"/>
      <c r="D10" s="22" t="s">
        <v>300</v>
      </c>
      <c r="E10" s="21"/>
      <c r="F10" s="42"/>
      <c r="G10" s="78"/>
      <c r="H10" s="78"/>
      <c r="I10" s="78"/>
      <c r="J10" s="4"/>
      <c r="K10" s="76"/>
      <c r="L10" s="78"/>
      <c r="M10" s="78"/>
      <c r="N10" s="78"/>
      <c r="O10" s="89" t="s">
        <v>88</v>
      </c>
      <c r="P10" s="76" t="s">
        <v>89</v>
      </c>
      <c r="Q10" s="78" t="s">
        <v>96</v>
      </c>
      <c r="R10" s="78" t="s">
        <v>64</v>
      </c>
      <c r="S10" s="78" t="s">
        <v>0</v>
      </c>
      <c r="T10" s="95"/>
      <c r="U10" s="96"/>
      <c r="V10" s="92"/>
    </row>
    <row r="11" spans="1:23" ht="15" customHeight="1">
      <c r="A11" s="87"/>
      <c r="B11" s="78"/>
      <c r="C11" s="76"/>
      <c r="D11" s="22" t="s">
        <v>304</v>
      </c>
      <c r="E11" s="21"/>
      <c r="F11" s="42"/>
      <c r="G11" s="78"/>
      <c r="H11" s="78"/>
      <c r="I11" s="78"/>
      <c r="J11" s="7"/>
      <c r="K11" s="76"/>
      <c r="L11" s="78"/>
      <c r="M11" s="78"/>
      <c r="N11" s="78"/>
      <c r="O11" s="89"/>
      <c r="P11" s="76"/>
      <c r="Q11" s="78"/>
      <c r="R11" s="78"/>
      <c r="S11" s="78"/>
      <c r="T11" s="5" t="s">
        <v>126</v>
      </c>
      <c r="U11" s="5" t="s">
        <v>125</v>
      </c>
      <c r="V11" s="6"/>
    </row>
    <row r="12" spans="1:23" s="15" customFormat="1" ht="39.950000000000003" customHeight="1">
      <c r="A12" s="2">
        <v>1</v>
      </c>
      <c r="B12" s="2" t="s">
        <v>1</v>
      </c>
      <c r="C12" s="2" t="s">
        <v>87</v>
      </c>
      <c r="D12" s="24" t="s">
        <v>297</v>
      </c>
      <c r="E12" s="24" t="s">
        <v>318</v>
      </c>
      <c r="F12" s="2"/>
      <c r="G12" s="2"/>
      <c r="H12" s="2" t="s">
        <v>190</v>
      </c>
      <c r="I12" s="2" t="s">
        <v>135</v>
      </c>
      <c r="J12" s="25"/>
      <c r="K12" s="2">
        <v>1</v>
      </c>
      <c r="L12" s="2" t="s">
        <v>175</v>
      </c>
      <c r="M12" s="2">
        <v>1.89</v>
      </c>
      <c r="N12" s="2" t="s">
        <v>222</v>
      </c>
      <c r="O12" s="2" t="s">
        <v>178</v>
      </c>
      <c r="P12" s="2" t="s">
        <v>178</v>
      </c>
      <c r="Q12" s="2" t="s">
        <v>101</v>
      </c>
      <c r="R12" s="2" t="s">
        <v>65</v>
      </c>
      <c r="S12" s="2" t="s">
        <v>154</v>
      </c>
      <c r="T12" s="16" t="s">
        <v>95</v>
      </c>
      <c r="U12" s="17" t="s">
        <v>182</v>
      </c>
      <c r="V12" s="2" t="s">
        <v>166</v>
      </c>
      <c r="W12" s="15" t="e">
        <f>VLOOKUP(C12,[1]MPP!$B$14:$C$62,1,0)</f>
        <v>#N/A</v>
      </c>
    </row>
    <row r="13" spans="1:23" s="15" customFormat="1" ht="39.950000000000003" customHeight="1">
      <c r="A13" s="2">
        <f>A12+1</f>
        <v>2</v>
      </c>
      <c r="B13" s="2" t="s">
        <v>1</v>
      </c>
      <c r="C13" s="2" t="s">
        <v>3</v>
      </c>
      <c r="D13" s="24" t="s">
        <v>296</v>
      </c>
      <c r="E13" s="24" t="s">
        <v>298</v>
      </c>
      <c r="F13" s="44">
        <v>40338</v>
      </c>
      <c r="G13" s="2"/>
      <c r="H13" s="2" t="s">
        <v>190</v>
      </c>
      <c r="I13" s="2" t="s">
        <v>135</v>
      </c>
      <c r="J13" s="25"/>
      <c r="K13" s="2">
        <v>1</v>
      </c>
      <c r="L13" s="2" t="s">
        <v>175</v>
      </c>
      <c r="M13" s="2">
        <v>7.6</v>
      </c>
      <c r="N13" s="2" t="s">
        <v>223</v>
      </c>
      <c r="O13" s="2" t="s">
        <v>178</v>
      </c>
      <c r="P13" s="2">
        <v>70000</v>
      </c>
      <c r="Q13" s="2" t="s">
        <v>60</v>
      </c>
      <c r="R13" s="2" t="s">
        <v>66</v>
      </c>
      <c r="S13" s="2" t="s">
        <v>154</v>
      </c>
      <c r="T13" s="16" t="s">
        <v>74</v>
      </c>
      <c r="U13" s="17" t="s">
        <v>146</v>
      </c>
      <c r="V13" s="2" t="s">
        <v>166</v>
      </c>
      <c r="W13" s="15" t="str">
        <f>VLOOKUP(C13,[1]MPP!$B$14:$C$62,1,0)</f>
        <v>R-103</v>
      </c>
    </row>
    <row r="14" spans="1:23" s="15" customFormat="1" ht="39.950000000000003" customHeight="1">
      <c r="A14" s="2">
        <f>A13+1</f>
        <v>3</v>
      </c>
      <c r="B14" s="2" t="s">
        <v>1</v>
      </c>
      <c r="C14" s="2" t="s">
        <v>4</v>
      </c>
      <c r="D14" s="24" t="s">
        <v>295</v>
      </c>
      <c r="E14" s="24" t="s">
        <v>318</v>
      </c>
      <c r="F14" s="24"/>
      <c r="G14" s="26"/>
      <c r="H14" s="2" t="s">
        <v>190</v>
      </c>
      <c r="I14" s="2" t="s">
        <v>191</v>
      </c>
      <c r="J14" s="25"/>
      <c r="K14" s="2">
        <v>1</v>
      </c>
      <c r="L14" s="2" t="s">
        <v>175</v>
      </c>
      <c r="M14" s="2">
        <v>7.6</v>
      </c>
      <c r="N14" s="2" t="s">
        <v>224</v>
      </c>
      <c r="O14" s="2" t="s">
        <v>178</v>
      </c>
      <c r="P14" s="2">
        <v>7000</v>
      </c>
      <c r="Q14" s="2" t="s">
        <v>60</v>
      </c>
      <c r="R14" s="2" t="s">
        <v>66</v>
      </c>
      <c r="S14" s="2" t="s">
        <v>154</v>
      </c>
      <c r="T14" s="16" t="s">
        <v>79</v>
      </c>
      <c r="U14" s="17" t="s">
        <v>147</v>
      </c>
      <c r="V14" s="2" t="s">
        <v>166</v>
      </c>
      <c r="W14" s="15" t="e">
        <f>VLOOKUP(C14,[1]MPP!$B$14:$C$62,1,0)</f>
        <v>#N/A</v>
      </c>
    </row>
    <row r="15" spans="1:23" s="15" customFormat="1" ht="39.950000000000003" customHeight="1">
      <c r="A15" s="2">
        <f t="shared" ref="A15:A58" si="0">A14+1</f>
        <v>4</v>
      </c>
      <c r="B15" s="2" t="s">
        <v>1</v>
      </c>
      <c r="C15" s="2" t="s">
        <v>6</v>
      </c>
      <c r="D15" s="24" t="s">
        <v>297</v>
      </c>
      <c r="E15" s="24" t="s">
        <v>298</v>
      </c>
      <c r="F15" s="24"/>
      <c r="G15" s="2"/>
      <c r="H15" s="2" t="s">
        <v>39</v>
      </c>
      <c r="I15" s="2" t="s">
        <v>44</v>
      </c>
      <c r="J15" s="25"/>
      <c r="K15" s="2">
        <v>1</v>
      </c>
      <c r="L15" s="2" t="s">
        <v>168</v>
      </c>
      <c r="M15" s="2" t="s">
        <v>49</v>
      </c>
      <c r="N15" s="2" t="s">
        <v>49</v>
      </c>
      <c r="O15" s="2" t="s">
        <v>178</v>
      </c>
      <c r="P15" s="2" t="s">
        <v>178</v>
      </c>
      <c r="Q15" s="2" t="s">
        <v>61</v>
      </c>
      <c r="R15" s="2" t="s">
        <v>65</v>
      </c>
      <c r="S15" s="2" t="s">
        <v>154</v>
      </c>
      <c r="T15" s="16" t="s">
        <v>79</v>
      </c>
      <c r="U15" s="17" t="s">
        <v>147</v>
      </c>
      <c r="V15" s="2" t="s">
        <v>166</v>
      </c>
      <c r="W15" s="15" t="str">
        <f>VLOOKUP(C15,[1]MPP!$B$14:$C$62,1,0)</f>
        <v>TR-104</v>
      </c>
    </row>
    <row r="16" spans="1:23" s="15" customFormat="1" ht="39.950000000000003" customHeight="1">
      <c r="A16" s="2">
        <f t="shared" si="0"/>
        <v>5</v>
      </c>
      <c r="B16" s="2" t="s">
        <v>1</v>
      </c>
      <c r="C16" s="2" t="s">
        <v>7</v>
      </c>
      <c r="D16" s="24" t="s">
        <v>297</v>
      </c>
      <c r="E16" s="24" t="s">
        <v>298</v>
      </c>
      <c r="F16" s="24"/>
      <c r="G16" s="2"/>
      <c r="H16" s="2" t="s">
        <v>40</v>
      </c>
      <c r="I16" s="2" t="s">
        <v>44</v>
      </c>
      <c r="J16" s="25"/>
      <c r="K16" s="2">
        <v>1</v>
      </c>
      <c r="L16" s="2" t="s">
        <v>171</v>
      </c>
      <c r="M16" s="2" t="s">
        <v>49</v>
      </c>
      <c r="N16" s="2" t="s">
        <v>49</v>
      </c>
      <c r="O16" s="2" t="s">
        <v>178</v>
      </c>
      <c r="P16" s="2" t="s">
        <v>178</v>
      </c>
      <c r="Q16" s="2" t="s">
        <v>97</v>
      </c>
      <c r="R16" s="2" t="s">
        <v>65</v>
      </c>
      <c r="S16" s="2" t="s">
        <v>154</v>
      </c>
      <c r="T16" s="16" t="s">
        <v>79</v>
      </c>
      <c r="U16" s="17" t="s">
        <v>147</v>
      </c>
      <c r="V16" s="2" t="s">
        <v>166</v>
      </c>
      <c r="W16" s="15" t="str">
        <f>VLOOKUP(C16,[1]MPP!$B$14:$C$62,1,0)</f>
        <v>TTR-104</v>
      </c>
    </row>
    <row r="17" spans="1:23" s="15" customFormat="1" ht="39.950000000000003" customHeight="1">
      <c r="A17" s="2">
        <f t="shared" si="0"/>
        <v>6</v>
      </c>
      <c r="B17" s="2" t="s">
        <v>1</v>
      </c>
      <c r="C17" s="2" t="s">
        <v>8</v>
      </c>
      <c r="D17" s="24" t="s">
        <v>297</v>
      </c>
      <c r="E17" s="24" t="s">
        <v>298</v>
      </c>
      <c r="F17" s="24"/>
      <c r="G17" s="2"/>
      <c r="H17" s="2" t="s">
        <v>192</v>
      </c>
      <c r="I17" s="2" t="s">
        <v>44</v>
      </c>
      <c r="J17" s="25"/>
      <c r="K17" s="2">
        <v>1</v>
      </c>
      <c r="L17" s="2" t="s">
        <v>172</v>
      </c>
      <c r="M17" s="2">
        <v>1.4</v>
      </c>
      <c r="N17" s="2" t="s">
        <v>225</v>
      </c>
      <c r="O17" s="2" t="s">
        <v>178</v>
      </c>
      <c r="P17" s="2" t="s">
        <v>178</v>
      </c>
      <c r="Q17" s="2" t="s">
        <v>61</v>
      </c>
      <c r="R17" s="2" t="s">
        <v>68</v>
      </c>
      <c r="S17" s="2" t="s">
        <v>154</v>
      </c>
      <c r="T17" s="16" t="s">
        <v>79</v>
      </c>
      <c r="U17" s="17" t="s">
        <v>147</v>
      </c>
      <c r="V17" s="2" t="s">
        <v>166</v>
      </c>
      <c r="W17" s="15" t="str">
        <f>VLOOKUP(C17,[1]MPP!$B$14:$C$62,1,0)</f>
        <v>V-104A</v>
      </c>
    </row>
    <row r="18" spans="1:23" s="15" customFormat="1" ht="39.950000000000003" customHeight="1">
      <c r="A18" s="2">
        <f t="shared" si="0"/>
        <v>7</v>
      </c>
      <c r="B18" s="2" t="s">
        <v>1</v>
      </c>
      <c r="C18" s="2" t="s">
        <v>9</v>
      </c>
      <c r="D18" s="24" t="s">
        <v>297</v>
      </c>
      <c r="E18" s="24" t="s">
        <v>298</v>
      </c>
      <c r="F18" s="24"/>
      <c r="G18" s="2"/>
      <c r="H18" s="2" t="s">
        <v>198</v>
      </c>
      <c r="I18" s="2" t="s">
        <v>44</v>
      </c>
      <c r="J18" s="25"/>
      <c r="K18" s="2">
        <v>1</v>
      </c>
      <c r="L18" s="2" t="s">
        <v>172</v>
      </c>
      <c r="M18" s="2">
        <v>1.4</v>
      </c>
      <c r="N18" s="2" t="s">
        <v>225</v>
      </c>
      <c r="O18" s="2" t="s">
        <v>178</v>
      </c>
      <c r="P18" s="2" t="s">
        <v>178</v>
      </c>
      <c r="Q18" s="2" t="s">
        <v>61</v>
      </c>
      <c r="R18" s="2" t="s">
        <v>68</v>
      </c>
      <c r="S18" s="2" t="s">
        <v>154</v>
      </c>
      <c r="T18" s="16" t="s">
        <v>79</v>
      </c>
      <c r="U18" s="17" t="s">
        <v>147</v>
      </c>
      <c r="V18" s="2" t="s">
        <v>166</v>
      </c>
      <c r="W18" s="15" t="str">
        <f>VLOOKUP(C18,[1]MPP!$B$14:$C$62,1,0)</f>
        <v>V-104B</v>
      </c>
    </row>
    <row r="19" spans="1:23" s="15" customFormat="1" ht="39.950000000000003" customHeight="1">
      <c r="A19" s="2">
        <f t="shared" si="0"/>
        <v>8</v>
      </c>
      <c r="B19" s="2" t="s">
        <v>1</v>
      </c>
      <c r="C19" s="2" t="s">
        <v>194</v>
      </c>
      <c r="D19" s="24" t="s">
        <v>295</v>
      </c>
      <c r="E19" s="24" t="s">
        <v>298</v>
      </c>
      <c r="F19" s="24"/>
      <c r="G19" s="2"/>
      <c r="H19" s="2" t="s">
        <v>273</v>
      </c>
      <c r="I19" s="2"/>
      <c r="J19" s="25"/>
      <c r="K19" s="2"/>
      <c r="L19" s="2"/>
      <c r="M19" s="2"/>
      <c r="N19" s="2"/>
      <c r="O19" s="2"/>
      <c r="P19" s="2"/>
      <c r="Q19" s="2"/>
      <c r="R19" s="2"/>
      <c r="S19" s="2"/>
      <c r="T19" s="16" t="s">
        <v>79</v>
      </c>
      <c r="U19" s="17" t="s">
        <v>147</v>
      </c>
      <c r="V19" s="2" t="s">
        <v>166</v>
      </c>
      <c r="W19" s="15" t="e">
        <f>VLOOKUP(C19,[1]MPP!$B$14:$C$62,1,0)</f>
        <v>#N/A</v>
      </c>
    </row>
    <row r="20" spans="1:23" s="15" customFormat="1" ht="39.950000000000003" customHeight="1">
      <c r="A20" s="2">
        <f t="shared" si="0"/>
        <v>9</v>
      </c>
      <c r="B20" s="2" t="s">
        <v>1</v>
      </c>
      <c r="C20" s="2" t="s">
        <v>10</v>
      </c>
      <c r="D20" s="24" t="s">
        <v>296</v>
      </c>
      <c r="E20" s="24" t="s">
        <v>318</v>
      </c>
      <c r="F20" s="24"/>
      <c r="G20" s="2"/>
      <c r="H20" s="2" t="s">
        <v>190</v>
      </c>
      <c r="I20" s="2" t="s">
        <v>135</v>
      </c>
      <c r="J20" s="25"/>
      <c r="K20" s="2">
        <v>1</v>
      </c>
      <c r="L20" s="2" t="s">
        <v>193</v>
      </c>
      <c r="M20" s="2">
        <v>11.4</v>
      </c>
      <c r="N20" s="2" t="s">
        <v>226</v>
      </c>
      <c r="O20" s="2" t="s">
        <v>178</v>
      </c>
      <c r="P20" s="2" t="s">
        <v>178</v>
      </c>
      <c r="Q20" s="2" t="s">
        <v>178</v>
      </c>
      <c r="R20" s="2" t="s">
        <v>66</v>
      </c>
      <c r="S20" s="2" t="s">
        <v>154</v>
      </c>
      <c r="T20" s="16" t="s">
        <v>98</v>
      </c>
      <c r="U20" s="17" t="s">
        <v>145</v>
      </c>
      <c r="V20" s="2" t="s">
        <v>166</v>
      </c>
      <c r="W20" s="15" t="e">
        <f>VLOOKUP(C20,[1]MPP!$B$14:$C$62,1,0)</f>
        <v>#N/A</v>
      </c>
    </row>
    <row r="21" spans="1:23" s="15" customFormat="1" ht="39.950000000000003" customHeight="1">
      <c r="A21" s="2">
        <f t="shared" si="0"/>
        <v>10</v>
      </c>
      <c r="B21" s="2" t="s">
        <v>1</v>
      </c>
      <c r="C21" s="2" t="s">
        <v>11</v>
      </c>
      <c r="D21" s="24" t="s">
        <v>295</v>
      </c>
      <c r="E21" s="24" t="s">
        <v>298</v>
      </c>
      <c r="F21" s="24"/>
      <c r="G21" s="2"/>
      <c r="H21" s="2" t="s">
        <v>197</v>
      </c>
      <c r="I21" s="2" t="s">
        <v>44</v>
      </c>
      <c r="J21" s="25"/>
      <c r="K21" s="2">
        <v>1</v>
      </c>
      <c r="L21" s="2" t="s">
        <v>169</v>
      </c>
      <c r="M21" s="2">
        <v>20</v>
      </c>
      <c r="N21" s="2" t="s">
        <v>227</v>
      </c>
      <c r="O21" s="2" t="s">
        <v>178</v>
      </c>
      <c r="P21" s="2" t="s">
        <v>178</v>
      </c>
      <c r="Q21" s="2" t="s">
        <v>100</v>
      </c>
      <c r="R21" s="2" t="s">
        <v>67</v>
      </c>
      <c r="S21" s="2" t="s">
        <v>154</v>
      </c>
      <c r="T21" s="16" t="s">
        <v>80</v>
      </c>
      <c r="U21" s="17" t="s">
        <v>148</v>
      </c>
      <c r="V21" s="2" t="s">
        <v>166</v>
      </c>
      <c r="W21" s="15" t="str">
        <f>VLOOKUP(C21,[1]MPP!$B$14:$C$62,1,0)</f>
        <v>TN-102</v>
      </c>
    </row>
    <row r="22" spans="1:23" s="15" customFormat="1" ht="39.950000000000003" customHeight="1">
      <c r="A22" s="2">
        <f t="shared" si="0"/>
        <v>11</v>
      </c>
      <c r="B22" s="2" t="s">
        <v>1</v>
      </c>
      <c r="C22" s="2" t="s">
        <v>281</v>
      </c>
      <c r="D22" s="24" t="s">
        <v>299</v>
      </c>
      <c r="E22" s="24" t="s">
        <v>154</v>
      </c>
      <c r="F22" s="30"/>
      <c r="G22" s="2"/>
      <c r="H22" s="2" t="s">
        <v>104</v>
      </c>
      <c r="I22" s="2" t="s">
        <v>105</v>
      </c>
      <c r="J22" s="25"/>
      <c r="K22" s="2">
        <v>1</v>
      </c>
      <c r="L22" s="2" t="s">
        <v>170</v>
      </c>
      <c r="M22" s="2"/>
      <c r="N22" s="2" t="s">
        <v>204</v>
      </c>
      <c r="O22" s="2" t="s">
        <v>178</v>
      </c>
      <c r="P22" s="2" t="s">
        <v>178</v>
      </c>
      <c r="Q22" s="2"/>
      <c r="R22" s="2"/>
      <c r="S22" s="2" t="s">
        <v>154</v>
      </c>
      <c r="T22" s="16"/>
      <c r="U22" s="16" t="s">
        <v>195</v>
      </c>
      <c r="V22" s="2" t="s">
        <v>106</v>
      </c>
      <c r="W22" s="15" t="e">
        <f>VLOOKUP(C22,[1]MPP!$B$14:$C$62,1,0)</f>
        <v>#N/A</v>
      </c>
    </row>
    <row r="23" spans="1:23" s="15" customFormat="1" ht="39.950000000000003" customHeight="1">
      <c r="A23" s="2">
        <f t="shared" si="0"/>
        <v>12</v>
      </c>
      <c r="B23" s="2" t="s">
        <v>1</v>
      </c>
      <c r="C23" s="2" t="s">
        <v>282</v>
      </c>
      <c r="D23" s="24" t="s">
        <v>295</v>
      </c>
      <c r="E23" s="24" t="s">
        <v>298</v>
      </c>
      <c r="F23" s="24"/>
      <c r="G23" s="2"/>
      <c r="H23" s="2" t="s">
        <v>283</v>
      </c>
      <c r="I23" s="2" t="s">
        <v>44</v>
      </c>
      <c r="J23" s="25"/>
      <c r="K23" s="2">
        <v>1</v>
      </c>
      <c r="L23" s="2" t="s">
        <v>284</v>
      </c>
      <c r="M23" s="2"/>
      <c r="N23" s="2" t="s">
        <v>285</v>
      </c>
      <c r="O23" s="2"/>
      <c r="P23" s="2"/>
      <c r="Q23" s="2"/>
      <c r="R23" s="2"/>
      <c r="S23" s="2"/>
      <c r="T23" s="16"/>
      <c r="U23" s="16" t="s">
        <v>195</v>
      </c>
      <c r="V23" s="2"/>
      <c r="W23" s="15" t="str">
        <f>VLOOKUP(C23,[1]MPP!$B$14:$C$62,1,0)</f>
        <v>V-102A</v>
      </c>
    </row>
    <row r="24" spans="1:23" s="15" customFormat="1" ht="39.950000000000003" customHeight="1">
      <c r="A24" s="2">
        <f t="shared" si="0"/>
        <v>13</v>
      </c>
      <c r="B24" s="2" t="s">
        <v>1</v>
      </c>
      <c r="C24" s="2" t="s">
        <v>14</v>
      </c>
      <c r="D24" s="24" t="s">
        <v>297</v>
      </c>
      <c r="E24" s="24" t="s">
        <v>298</v>
      </c>
      <c r="F24" s="24"/>
      <c r="G24" s="2"/>
      <c r="H24" s="2" t="s">
        <v>196</v>
      </c>
      <c r="I24" s="2" t="s">
        <v>46</v>
      </c>
      <c r="J24" s="25"/>
      <c r="K24" s="2">
        <v>1</v>
      </c>
      <c r="L24" s="2" t="s">
        <v>173</v>
      </c>
      <c r="M24" s="2">
        <v>6</v>
      </c>
      <c r="N24" s="2" t="s">
        <v>228</v>
      </c>
      <c r="O24" s="2" t="s">
        <v>178</v>
      </c>
      <c r="P24" s="2" t="s">
        <v>178</v>
      </c>
      <c r="Q24" s="2" t="s">
        <v>101</v>
      </c>
      <c r="R24" s="2" t="s">
        <v>69</v>
      </c>
      <c r="S24" s="2" t="s">
        <v>154</v>
      </c>
      <c r="T24" s="16" t="s">
        <v>99</v>
      </c>
      <c r="U24" s="17" t="s">
        <v>176</v>
      </c>
      <c r="V24" s="2" t="s">
        <v>166</v>
      </c>
      <c r="W24" s="15" t="str">
        <f>VLOOKUP(C24,[1]MPP!$B$14:$C$62,1,0)</f>
        <v>TAB-100</v>
      </c>
    </row>
    <row r="25" spans="1:23" s="15" customFormat="1" ht="39.950000000000003" customHeight="1">
      <c r="A25" s="2">
        <f t="shared" si="0"/>
        <v>14</v>
      </c>
      <c r="B25" s="2" t="s">
        <v>1</v>
      </c>
      <c r="C25" s="2" t="s">
        <v>15</v>
      </c>
      <c r="D25" s="24" t="s">
        <v>311</v>
      </c>
      <c r="E25" s="24" t="s">
        <v>154</v>
      </c>
      <c r="F25" s="24"/>
      <c r="G25" s="2"/>
      <c r="H25" s="2" t="s">
        <v>108</v>
      </c>
      <c r="I25" s="2" t="s">
        <v>44</v>
      </c>
      <c r="J25" s="25"/>
      <c r="K25" s="2">
        <v>1</v>
      </c>
      <c r="L25" s="2" t="s">
        <v>173</v>
      </c>
      <c r="M25" s="2">
        <v>20</v>
      </c>
      <c r="N25" s="2" t="s">
        <v>210</v>
      </c>
      <c r="O25" s="2" t="s">
        <v>178</v>
      </c>
      <c r="P25" s="2" t="s">
        <v>178</v>
      </c>
      <c r="Q25" s="2" t="s">
        <v>101</v>
      </c>
      <c r="R25" s="2" t="s">
        <v>65</v>
      </c>
      <c r="S25" s="2" t="s">
        <v>154</v>
      </c>
      <c r="T25" s="16" t="s">
        <v>81</v>
      </c>
      <c r="U25" s="17" t="s">
        <v>274</v>
      </c>
      <c r="V25" s="2" t="s">
        <v>166</v>
      </c>
      <c r="W25" s="15" t="e">
        <f>VLOOKUP(C25,[1]MPP!$B$14:$C$62,1,0)</f>
        <v>#N/A</v>
      </c>
    </row>
    <row r="26" spans="1:23" s="15" customFormat="1" ht="39.950000000000003" customHeight="1">
      <c r="A26" s="2">
        <f t="shared" si="0"/>
        <v>15</v>
      </c>
      <c r="B26" s="2" t="s">
        <v>1</v>
      </c>
      <c r="C26" s="2" t="s">
        <v>269</v>
      </c>
      <c r="D26" s="24" t="s">
        <v>296</v>
      </c>
      <c r="E26" s="24" t="s">
        <v>298</v>
      </c>
      <c r="F26" s="44">
        <v>40338</v>
      </c>
      <c r="G26" s="2"/>
      <c r="H26" s="2" t="s">
        <v>270</v>
      </c>
      <c r="I26" s="2" t="s">
        <v>44</v>
      </c>
      <c r="J26" s="25"/>
      <c r="K26" s="2">
        <v>1</v>
      </c>
      <c r="L26" s="2"/>
      <c r="M26" s="2">
        <v>0.2</v>
      </c>
      <c r="N26" s="2" t="s">
        <v>271</v>
      </c>
      <c r="O26" s="2" t="s">
        <v>178</v>
      </c>
      <c r="P26" s="2" t="s">
        <v>178</v>
      </c>
      <c r="Q26" s="2" t="s">
        <v>101</v>
      </c>
      <c r="R26" s="2" t="s">
        <v>167</v>
      </c>
      <c r="S26" s="2" t="s">
        <v>154</v>
      </c>
      <c r="T26" s="16" t="s">
        <v>81</v>
      </c>
      <c r="U26" s="17" t="s">
        <v>274</v>
      </c>
      <c r="V26" s="2" t="s">
        <v>166</v>
      </c>
      <c r="W26" s="15" t="e">
        <f>VLOOKUP(C26,[1]MPP!$B$14:$C$62,1,0)</f>
        <v>#N/A</v>
      </c>
    </row>
    <row r="27" spans="1:23" s="15" customFormat="1" ht="39.950000000000003" customHeight="1">
      <c r="A27" s="2">
        <f t="shared" si="0"/>
        <v>16</v>
      </c>
      <c r="B27" s="2" t="s">
        <v>1</v>
      </c>
      <c r="C27" s="2" t="s">
        <v>17</v>
      </c>
      <c r="D27" s="24" t="s">
        <v>295</v>
      </c>
      <c r="E27" s="24" t="s">
        <v>298</v>
      </c>
      <c r="F27" s="24"/>
      <c r="G27" s="2"/>
      <c r="H27" s="2" t="s">
        <v>200</v>
      </c>
      <c r="I27" s="2" t="s">
        <v>44</v>
      </c>
      <c r="J27" s="25"/>
      <c r="K27" s="2">
        <v>1</v>
      </c>
      <c r="L27" s="2" t="s">
        <v>172</v>
      </c>
      <c r="M27" s="2">
        <v>9</v>
      </c>
      <c r="N27" s="2" t="s">
        <v>211</v>
      </c>
      <c r="O27" s="2" t="s">
        <v>178</v>
      </c>
      <c r="P27" s="2" t="s">
        <v>178</v>
      </c>
      <c r="Q27" s="2" t="s">
        <v>60</v>
      </c>
      <c r="R27" s="2" t="s">
        <v>66</v>
      </c>
      <c r="S27" s="2" t="s">
        <v>154</v>
      </c>
      <c r="T27" s="16" t="s">
        <v>82</v>
      </c>
      <c r="U27" s="17" t="s">
        <v>275</v>
      </c>
      <c r="V27" s="2" t="s">
        <v>166</v>
      </c>
      <c r="W27" s="15" t="str">
        <f>VLOOKUP(C27,[1]MPP!$B$14:$C$62,1,0)</f>
        <v>R-901</v>
      </c>
    </row>
    <row r="28" spans="1:23" s="15" customFormat="1" ht="39.950000000000003" customHeight="1">
      <c r="A28" s="2">
        <f t="shared" si="0"/>
        <v>17</v>
      </c>
      <c r="B28" s="2" t="s">
        <v>1</v>
      </c>
      <c r="C28" s="2" t="s">
        <v>18</v>
      </c>
      <c r="D28" s="24" t="s">
        <v>296</v>
      </c>
      <c r="E28" s="24" t="s">
        <v>298</v>
      </c>
      <c r="F28" s="24"/>
      <c r="G28" s="26"/>
      <c r="H28" s="2" t="s">
        <v>201</v>
      </c>
      <c r="I28" s="2" t="s">
        <v>44</v>
      </c>
      <c r="J28" s="25"/>
      <c r="K28" s="2">
        <v>1</v>
      </c>
      <c r="L28" s="2" t="s">
        <v>172</v>
      </c>
      <c r="M28" s="2">
        <v>2</v>
      </c>
      <c r="N28" s="2" t="s">
        <v>212</v>
      </c>
      <c r="O28" s="2" t="s">
        <v>178</v>
      </c>
      <c r="P28" s="2" t="s">
        <v>178</v>
      </c>
      <c r="Q28" s="2" t="s">
        <v>61</v>
      </c>
      <c r="R28" s="2" t="s">
        <v>167</v>
      </c>
      <c r="S28" s="2" t="s">
        <v>154</v>
      </c>
      <c r="T28" s="16" t="s">
        <v>82</v>
      </c>
      <c r="U28" s="17" t="s">
        <v>275</v>
      </c>
      <c r="V28" s="2" t="s">
        <v>166</v>
      </c>
      <c r="W28" s="15" t="e">
        <f>VLOOKUP(C28,[1]MPP!$B$14:$C$62,1,0)</f>
        <v>#N/A</v>
      </c>
    </row>
    <row r="29" spans="1:23" s="15" customFormat="1" ht="39.950000000000003" customHeight="1">
      <c r="A29" s="2">
        <f t="shared" si="0"/>
        <v>18</v>
      </c>
      <c r="B29" s="2" t="s">
        <v>1</v>
      </c>
      <c r="C29" s="2" t="s">
        <v>19</v>
      </c>
      <c r="D29" s="24" t="s">
        <v>296</v>
      </c>
      <c r="E29" s="24" t="s">
        <v>298</v>
      </c>
      <c r="F29" s="24"/>
      <c r="G29" s="26"/>
      <c r="H29" s="2" t="s">
        <v>201</v>
      </c>
      <c r="I29" s="2" t="s">
        <v>44</v>
      </c>
      <c r="J29" s="25"/>
      <c r="K29" s="2">
        <v>1</v>
      </c>
      <c r="L29" s="2" t="s">
        <v>172</v>
      </c>
      <c r="M29" s="2">
        <v>1</v>
      </c>
      <c r="N29" s="2" t="s">
        <v>213</v>
      </c>
      <c r="O29" s="2" t="s">
        <v>178</v>
      </c>
      <c r="P29" s="2" t="s">
        <v>178</v>
      </c>
      <c r="Q29" s="2" t="s">
        <v>61</v>
      </c>
      <c r="R29" s="2" t="s">
        <v>167</v>
      </c>
      <c r="S29" s="2" t="s">
        <v>154</v>
      </c>
      <c r="T29" s="16" t="s">
        <v>82</v>
      </c>
      <c r="U29" s="17" t="s">
        <v>275</v>
      </c>
      <c r="V29" s="2" t="s">
        <v>166</v>
      </c>
      <c r="W29" s="15" t="e">
        <f>VLOOKUP(C29,[1]MPP!$B$14:$C$62,1,0)</f>
        <v>#N/A</v>
      </c>
    </row>
    <row r="30" spans="1:23" s="15" customFormat="1" ht="39.950000000000003" customHeight="1">
      <c r="A30" s="2">
        <f t="shared" si="0"/>
        <v>19</v>
      </c>
      <c r="B30" s="2" t="s">
        <v>1</v>
      </c>
      <c r="C30" s="2" t="s">
        <v>20</v>
      </c>
      <c r="D30" s="24" t="s">
        <v>297</v>
      </c>
      <c r="E30" s="24" t="s">
        <v>298</v>
      </c>
      <c r="F30" s="24"/>
      <c r="G30" s="2"/>
      <c r="H30" s="2" t="s">
        <v>42</v>
      </c>
      <c r="I30" s="2" t="s">
        <v>44</v>
      </c>
      <c r="J30" s="25"/>
      <c r="K30" s="2">
        <v>1</v>
      </c>
      <c r="L30" s="2" t="s">
        <v>172</v>
      </c>
      <c r="M30" s="2">
        <v>5</v>
      </c>
      <c r="N30" s="2" t="s">
        <v>214</v>
      </c>
      <c r="O30" s="2" t="s">
        <v>178</v>
      </c>
      <c r="P30" s="2" t="s">
        <v>178</v>
      </c>
      <c r="Q30" s="2" t="s">
        <v>101</v>
      </c>
      <c r="R30" s="2" t="s">
        <v>167</v>
      </c>
      <c r="S30" s="2" t="s">
        <v>154</v>
      </c>
      <c r="T30" s="16" t="s">
        <v>82</v>
      </c>
      <c r="U30" s="17" t="s">
        <v>275</v>
      </c>
      <c r="V30" s="2" t="s">
        <v>166</v>
      </c>
      <c r="W30" s="15" t="str">
        <f>VLOOKUP(C30,[1]MPP!$B$14:$C$62,1,0)</f>
        <v>V-943</v>
      </c>
    </row>
    <row r="31" spans="1:23" s="15" customFormat="1" ht="39.950000000000003" customHeight="1">
      <c r="A31" s="2">
        <f t="shared" si="0"/>
        <v>20</v>
      </c>
      <c r="B31" s="2" t="s">
        <v>1</v>
      </c>
      <c r="C31" s="2" t="s">
        <v>22</v>
      </c>
      <c r="D31" s="24" t="s">
        <v>295</v>
      </c>
      <c r="E31" s="24" t="s">
        <v>298</v>
      </c>
      <c r="F31" s="24"/>
      <c r="G31" s="2"/>
      <c r="H31" s="2" t="s">
        <v>39</v>
      </c>
      <c r="I31" s="2" t="s">
        <v>44</v>
      </c>
      <c r="J31" s="25"/>
      <c r="K31" s="2">
        <v>1</v>
      </c>
      <c r="L31" s="2" t="s">
        <v>172</v>
      </c>
      <c r="M31" s="2">
        <v>0.25</v>
      </c>
      <c r="N31" s="2" t="s">
        <v>215</v>
      </c>
      <c r="O31" s="2" t="s">
        <v>178</v>
      </c>
      <c r="P31" s="2" t="s">
        <v>178</v>
      </c>
      <c r="Q31" s="2" t="s">
        <v>60</v>
      </c>
      <c r="R31" s="2" t="s">
        <v>67</v>
      </c>
      <c r="S31" s="2" t="s">
        <v>154</v>
      </c>
      <c r="T31" s="16" t="s">
        <v>82</v>
      </c>
      <c r="U31" s="17" t="s">
        <v>275</v>
      </c>
      <c r="V31" s="2" t="s">
        <v>166</v>
      </c>
      <c r="W31" s="15" t="str">
        <f>VLOOKUP(C31,[1]MPP!$B$14:$C$62,1,0)</f>
        <v>TR-901</v>
      </c>
    </row>
    <row r="32" spans="1:23" s="15" customFormat="1" ht="39.950000000000003" customHeight="1">
      <c r="A32" s="2">
        <f t="shared" si="0"/>
        <v>21</v>
      </c>
      <c r="B32" s="2" t="s">
        <v>1</v>
      </c>
      <c r="C32" s="2" t="s">
        <v>23</v>
      </c>
      <c r="D32" s="24" t="s">
        <v>295</v>
      </c>
      <c r="E32" s="24" t="s">
        <v>298</v>
      </c>
      <c r="F32" s="24"/>
      <c r="G32" s="2"/>
      <c r="H32" s="2" t="s">
        <v>40</v>
      </c>
      <c r="I32" s="2" t="s">
        <v>44</v>
      </c>
      <c r="J32" s="25"/>
      <c r="K32" s="2">
        <v>1</v>
      </c>
      <c r="L32" s="2" t="s">
        <v>172</v>
      </c>
      <c r="M32" s="2">
        <v>0.25</v>
      </c>
      <c r="N32" s="2" t="s">
        <v>215</v>
      </c>
      <c r="O32" s="2" t="s">
        <v>178</v>
      </c>
      <c r="P32" s="2" t="s">
        <v>178</v>
      </c>
      <c r="Q32" s="2" t="s">
        <v>101</v>
      </c>
      <c r="R32" s="2" t="s">
        <v>167</v>
      </c>
      <c r="S32" s="2" t="s">
        <v>154</v>
      </c>
      <c r="T32" s="16" t="s">
        <v>82</v>
      </c>
      <c r="U32" s="17" t="s">
        <v>275</v>
      </c>
      <c r="V32" s="2" t="s">
        <v>166</v>
      </c>
      <c r="W32" s="15" t="str">
        <f>VLOOKUP(C32,[1]MPP!$B$14:$C$62,1,0)</f>
        <v>TTR-901</v>
      </c>
    </row>
    <row r="33" spans="1:23" s="15" customFormat="1" ht="39.950000000000003" customHeight="1">
      <c r="A33" s="2">
        <f t="shared" si="0"/>
        <v>22</v>
      </c>
      <c r="B33" s="2" t="s">
        <v>1</v>
      </c>
      <c r="C33" s="2" t="s">
        <v>27</v>
      </c>
      <c r="D33" s="24" t="s">
        <v>297</v>
      </c>
      <c r="E33" s="24" t="s">
        <v>298</v>
      </c>
      <c r="F33" s="24"/>
      <c r="G33" s="2"/>
      <c r="H33" s="2" t="s">
        <v>200</v>
      </c>
      <c r="I33" s="2" t="s">
        <v>44</v>
      </c>
      <c r="J33" s="25"/>
      <c r="K33" s="2">
        <v>1</v>
      </c>
      <c r="L33" s="2" t="s">
        <v>172</v>
      </c>
      <c r="M33" s="2">
        <v>9.1</v>
      </c>
      <c r="N33" s="2" t="s">
        <v>209</v>
      </c>
      <c r="O33" s="2" t="s">
        <v>178</v>
      </c>
      <c r="P33" s="2" t="s">
        <v>178</v>
      </c>
      <c r="Q33" s="2" t="s">
        <v>60</v>
      </c>
      <c r="R33" s="2" t="s">
        <v>71</v>
      </c>
      <c r="S33" s="2" t="s">
        <v>154</v>
      </c>
      <c r="T33" s="16" t="s">
        <v>84</v>
      </c>
      <c r="U33" s="17" t="s">
        <v>276</v>
      </c>
      <c r="V33" s="2" t="s">
        <v>166</v>
      </c>
      <c r="W33" s="15" t="e">
        <f>VLOOKUP(C33,[1]MPP!$B$14:$C$62,1,0)</f>
        <v>#N/A</v>
      </c>
    </row>
    <row r="34" spans="1:23" s="15" customFormat="1" ht="39.950000000000003" customHeight="1">
      <c r="A34" s="2">
        <f t="shared" si="0"/>
        <v>23</v>
      </c>
      <c r="B34" s="2" t="s">
        <v>1</v>
      </c>
      <c r="C34" s="2" t="s">
        <v>29</v>
      </c>
      <c r="D34" s="24" t="s">
        <v>297</v>
      </c>
      <c r="E34" s="24" t="s">
        <v>298</v>
      </c>
      <c r="F34" s="24"/>
      <c r="G34" s="2"/>
      <c r="H34" s="2" t="s">
        <v>39</v>
      </c>
      <c r="I34" s="2" t="s">
        <v>44</v>
      </c>
      <c r="J34" s="25"/>
      <c r="K34" s="2">
        <v>1</v>
      </c>
      <c r="L34" s="2" t="s">
        <v>172</v>
      </c>
      <c r="M34" s="2">
        <v>0.28000000000000003</v>
      </c>
      <c r="N34" s="2" t="s">
        <v>208</v>
      </c>
      <c r="O34" s="2" t="s">
        <v>178</v>
      </c>
      <c r="P34" s="2" t="s">
        <v>178</v>
      </c>
      <c r="Q34" s="2" t="s">
        <v>60</v>
      </c>
      <c r="R34" s="2" t="s">
        <v>123</v>
      </c>
      <c r="S34" s="2" t="s">
        <v>154</v>
      </c>
      <c r="T34" s="16" t="s">
        <v>84</v>
      </c>
      <c r="U34" s="17" t="s">
        <v>276</v>
      </c>
      <c r="V34" s="2" t="s">
        <v>166</v>
      </c>
      <c r="W34" s="15" t="str">
        <f>VLOOKUP(C34,[1]MPP!$B$14:$C$62,1,0)</f>
        <v>TR-905</v>
      </c>
    </row>
    <row r="35" spans="1:23" s="15" customFormat="1" ht="39.950000000000003" customHeight="1">
      <c r="A35" s="2">
        <f t="shared" si="0"/>
        <v>24</v>
      </c>
      <c r="B35" s="2" t="s">
        <v>1</v>
      </c>
      <c r="C35" s="2" t="s">
        <v>30</v>
      </c>
      <c r="D35" s="24" t="s">
        <v>297</v>
      </c>
      <c r="E35" s="24" t="s">
        <v>298</v>
      </c>
      <c r="F35" s="24"/>
      <c r="G35" s="2"/>
      <c r="H35" s="2" t="s">
        <v>40</v>
      </c>
      <c r="I35" s="2" t="s">
        <v>44</v>
      </c>
      <c r="J35" s="25"/>
      <c r="K35" s="2">
        <v>1</v>
      </c>
      <c r="L35" s="2" t="s">
        <v>174</v>
      </c>
      <c r="M35" s="2">
        <v>0.25</v>
      </c>
      <c r="N35" s="2" t="s">
        <v>229</v>
      </c>
      <c r="O35" s="2" t="s">
        <v>178</v>
      </c>
      <c r="P35" s="2" t="s">
        <v>178</v>
      </c>
      <c r="Q35" s="2" t="s">
        <v>101</v>
      </c>
      <c r="R35" s="2" t="s">
        <v>128</v>
      </c>
      <c r="S35" s="2" t="s">
        <v>154</v>
      </c>
      <c r="T35" s="16" t="s">
        <v>84</v>
      </c>
      <c r="U35" s="17" t="s">
        <v>276</v>
      </c>
      <c r="V35" s="2" t="s">
        <v>166</v>
      </c>
      <c r="W35" s="15" t="str">
        <f>VLOOKUP(C35,[1]MPP!$B$14:$C$62,1,0)</f>
        <v>TTR-905</v>
      </c>
    </row>
    <row r="36" spans="1:23" s="15" customFormat="1" ht="39.950000000000003" customHeight="1">
      <c r="A36" s="2">
        <f t="shared" si="0"/>
        <v>25</v>
      </c>
      <c r="B36" s="2" t="s">
        <v>1</v>
      </c>
      <c r="C36" s="2" t="s">
        <v>31</v>
      </c>
      <c r="D36" s="24" t="s">
        <v>297</v>
      </c>
      <c r="E36" s="24" t="s">
        <v>298</v>
      </c>
      <c r="F36" s="24"/>
      <c r="G36" s="2"/>
      <c r="H36" s="2" t="s">
        <v>200</v>
      </c>
      <c r="I36" s="2" t="s">
        <v>44</v>
      </c>
      <c r="J36" s="25"/>
      <c r="K36" s="2">
        <v>1</v>
      </c>
      <c r="L36" s="2" t="s">
        <v>172</v>
      </c>
      <c r="M36" s="2">
        <v>9.1</v>
      </c>
      <c r="N36" s="2" t="s">
        <v>209</v>
      </c>
      <c r="O36" s="2" t="s">
        <v>178</v>
      </c>
      <c r="P36" s="2" t="s">
        <v>178</v>
      </c>
      <c r="Q36" s="2" t="s">
        <v>60</v>
      </c>
      <c r="R36" s="2" t="s">
        <v>70</v>
      </c>
      <c r="S36" s="2" t="s">
        <v>154</v>
      </c>
      <c r="T36" s="16" t="s">
        <v>85</v>
      </c>
      <c r="U36" s="17" t="s">
        <v>277</v>
      </c>
      <c r="V36" s="2" t="s">
        <v>166</v>
      </c>
      <c r="W36" s="15" t="str">
        <f>VLOOKUP(C36,[1]MPP!$B$14:$C$62,1,0)</f>
        <v>R-906</v>
      </c>
    </row>
    <row r="37" spans="1:23" s="15" customFormat="1" ht="39.950000000000003" customHeight="1">
      <c r="A37" s="2">
        <f t="shared" si="0"/>
        <v>26</v>
      </c>
      <c r="B37" s="2" t="s">
        <v>1</v>
      </c>
      <c r="C37" s="2" t="s">
        <v>33</v>
      </c>
      <c r="D37" s="24" t="s">
        <v>295</v>
      </c>
      <c r="E37" s="24" t="s">
        <v>298</v>
      </c>
      <c r="F37" s="44">
        <v>40337</v>
      </c>
      <c r="G37" s="2"/>
      <c r="H37" s="2" t="s">
        <v>202</v>
      </c>
      <c r="I37" s="2" t="s">
        <v>44</v>
      </c>
      <c r="J37" s="25"/>
      <c r="K37" s="2">
        <v>1</v>
      </c>
      <c r="L37" s="2" t="s">
        <v>172</v>
      </c>
      <c r="M37" s="2">
        <v>6</v>
      </c>
      <c r="N37" s="2" t="s">
        <v>220</v>
      </c>
      <c r="O37" s="2" t="s">
        <v>178</v>
      </c>
      <c r="P37" s="2" t="s">
        <v>178</v>
      </c>
      <c r="Q37" s="2" t="s">
        <v>60</v>
      </c>
      <c r="R37" s="2" t="s">
        <v>72</v>
      </c>
      <c r="S37" s="2" t="s">
        <v>154</v>
      </c>
      <c r="T37" s="16" t="s">
        <v>85</v>
      </c>
      <c r="U37" s="17" t="s">
        <v>277</v>
      </c>
      <c r="V37" s="2" t="s">
        <v>166</v>
      </c>
      <c r="W37" s="15" t="str">
        <f>VLOOKUP(C37,[1]MPP!$B$14:$C$62,1,0)</f>
        <v>V-906</v>
      </c>
    </row>
    <row r="38" spans="1:23" s="15" customFormat="1" ht="39.950000000000003" customHeight="1">
      <c r="A38" s="2">
        <f t="shared" si="0"/>
        <v>27</v>
      </c>
      <c r="B38" s="2" t="s">
        <v>1</v>
      </c>
      <c r="C38" s="2" t="s">
        <v>34</v>
      </c>
      <c r="D38" s="24" t="s">
        <v>295</v>
      </c>
      <c r="E38" s="24" t="s">
        <v>298</v>
      </c>
      <c r="F38" s="44">
        <v>40338</v>
      </c>
      <c r="G38" s="2"/>
      <c r="H38" s="2" t="s">
        <v>203</v>
      </c>
      <c r="I38" s="2" t="s">
        <v>46</v>
      </c>
      <c r="J38" s="25"/>
      <c r="K38" s="2">
        <v>1</v>
      </c>
      <c r="L38" s="2" t="s">
        <v>173</v>
      </c>
      <c r="M38" s="2" t="s">
        <v>57</v>
      </c>
      <c r="N38" s="2" t="s">
        <v>221</v>
      </c>
      <c r="O38" s="2" t="s">
        <v>178</v>
      </c>
      <c r="P38" s="2" t="s">
        <v>178</v>
      </c>
      <c r="Q38" s="2" t="s">
        <v>101</v>
      </c>
      <c r="R38" s="2" t="s">
        <v>167</v>
      </c>
      <c r="S38" s="2" t="s">
        <v>154</v>
      </c>
      <c r="T38" s="16" t="s">
        <v>85</v>
      </c>
      <c r="U38" s="17" t="s">
        <v>277</v>
      </c>
      <c r="V38" s="2" t="s">
        <v>166</v>
      </c>
      <c r="W38" s="15" t="str">
        <f>VLOOKUP(C38,[1]MPP!$B$14:$C$62,1,0)</f>
        <v>TAB-912</v>
      </c>
    </row>
    <row r="39" spans="1:23" s="15" customFormat="1" ht="39.950000000000003" customHeight="1">
      <c r="A39" s="2">
        <f t="shared" si="0"/>
        <v>28</v>
      </c>
      <c r="B39" s="2" t="s">
        <v>1</v>
      </c>
      <c r="C39" s="2" t="s">
        <v>35</v>
      </c>
      <c r="D39" s="24" t="s">
        <v>296</v>
      </c>
      <c r="E39" s="24" t="s">
        <v>318</v>
      </c>
      <c r="F39" s="24"/>
      <c r="G39" s="2"/>
      <c r="H39" s="2" t="s">
        <v>200</v>
      </c>
      <c r="I39" s="2" t="s">
        <v>44</v>
      </c>
      <c r="J39" s="25"/>
      <c r="K39" s="2">
        <v>1</v>
      </c>
      <c r="L39" s="2" t="s">
        <v>172</v>
      </c>
      <c r="M39" s="2">
        <v>9.1</v>
      </c>
      <c r="N39" s="2" t="s">
        <v>209</v>
      </c>
      <c r="O39" s="2" t="s">
        <v>178</v>
      </c>
      <c r="P39" s="2" t="s">
        <v>178</v>
      </c>
      <c r="Q39" s="2" t="s">
        <v>60</v>
      </c>
      <c r="R39" s="2" t="s">
        <v>66</v>
      </c>
      <c r="S39" s="2" t="s">
        <v>154</v>
      </c>
      <c r="T39" s="16" t="s">
        <v>86</v>
      </c>
      <c r="U39" s="17" t="s">
        <v>278</v>
      </c>
      <c r="V39" s="2" t="s">
        <v>166</v>
      </c>
      <c r="W39" s="15" t="str">
        <f>VLOOKUP(C39,[1]MPP!$B$14:$C$62,1,0)</f>
        <v>R-907</v>
      </c>
    </row>
    <row r="40" spans="1:23" s="15" customFormat="1" ht="39.950000000000003" customHeight="1">
      <c r="A40" s="2">
        <f t="shared" si="0"/>
        <v>29</v>
      </c>
      <c r="B40" s="2" t="s">
        <v>1</v>
      </c>
      <c r="C40" s="2" t="s">
        <v>36</v>
      </c>
      <c r="D40" s="24"/>
      <c r="E40" s="24"/>
      <c r="F40" s="24"/>
      <c r="G40" s="2"/>
      <c r="H40" s="2" t="s">
        <v>129</v>
      </c>
      <c r="I40" s="2" t="s">
        <v>46</v>
      </c>
      <c r="J40" s="25"/>
      <c r="K40" s="2">
        <v>1</v>
      </c>
      <c r="L40" s="2" t="s">
        <v>174</v>
      </c>
      <c r="M40" s="2" t="s">
        <v>116</v>
      </c>
      <c r="N40" s="2" t="s">
        <v>199</v>
      </c>
      <c r="O40" s="2" t="s">
        <v>178</v>
      </c>
      <c r="P40" s="2" t="s">
        <v>178</v>
      </c>
      <c r="Q40" s="2" t="s">
        <v>101</v>
      </c>
      <c r="R40" s="2" t="s">
        <v>167</v>
      </c>
      <c r="S40" s="2" t="s">
        <v>154</v>
      </c>
      <c r="T40" s="16" t="s">
        <v>207</v>
      </c>
      <c r="U40" s="17" t="s">
        <v>177</v>
      </c>
      <c r="V40" s="2" t="s">
        <v>166</v>
      </c>
      <c r="W40" s="15" t="e">
        <f>VLOOKUP(C40,[1]MPP!$B$14:$C$62,1,0)</f>
        <v>#N/A</v>
      </c>
    </row>
    <row r="41" spans="1:23" s="15" customFormat="1" ht="39.950000000000003" customHeight="1">
      <c r="A41" s="2">
        <f t="shared" si="0"/>
        <v>30</v>
      </c>
      <c r="B41" s="2" t="s">
        <v>1</v>
      </c>
      <c r="C41" s="2" t="s">
        <v>25</v>
      </c>
      <c r="D41" s="24" t="s">
        <v>296</v>
      </c>
      <c r="E41" s="24" t="s">
        <v>298</v>
      </c>
      <c r="F41" s="24"/>
      <c r="G41" s="2"/>
      <c r="H41" s="2" t="s">
        <v>39</v>
      </c>
      <c r="I41" s="2" t="s">
        <v>44</v>
      </c>
      <c r="J41" s="25"/>
      <c r="K41" s="2">
        <v>1</v>
      </c>
      <c r="L41" s="2" t="s">
        <v>172</v>
      </c>
      <c r="M41" s="2">
        <v>0.36</v>
      </c>
      <c r="N41" s="2" t="s">
        <v>216</v>
      </c>
      <c r="O41" s="2" t="s">
        <v>178</v>
      </c>
      <c r="P41" s="2" t="s">
        <v>178</v>
      </c>
      <c r="Q41" s="2" t="s">
        <v>61</v>
      </c>
      <c r="R41" s="2">
        <v>80</v>
      </c>
      <c r="S41" s="2" t="s">
        <v>154</v>
      </c>
      <c r="T41" s="16" t="s">
        <v>83</v>
      </c>
      <c r="U41" s="17" t="s">
        <v>278</v>
      </c>
      <c r="V41" s="2" t="s">
        <v>166</v>
      </c>
      <c r="W41" s="15" t="str">
        <f>VLOOKUP(C41,[1]MPP!$B$14:$C$62,1,0)</f>
        <v>TR-902</v>
      </c>
    </row>
    <row r="42" spans="1:23" s="15" customFormat="1" ht="39.950000000000003" customHeight="1">
      <c r="A42" s="2">
        <f t="shared" si="0"/>
        <v>31</v>
      </c>
      <c r="B42" s="2" t="s">
        <v>1</v>
      </c>
      <c r="C42" s="2" t="s">
        <v>26</v>
      </c>
      <c r="D42" s="24" t="s">
        <v>296</v>
      </c>
      <c r="E42" s="24" t="s">
        <v>298</v>
      </c>
      <c r="F42" s="24"/>
      <c r="G42" s="2"/>
      <c r="H42" s="2" t="s">
        <v>40</v>
      </c>
      <c r="I42" s="2" t="s">
        <v>44</v>
      </c>
      <c r="J42" s="25"/>
      <c r="K42" s="2">
        <v>1</v>
      </c>
      <c r="L42" s="2" t="s">
        <v>174</v>
      </c>
      <c r="M42" s="2">
        <v>0.3</v>
      </c>
      <c r="N42" s="2" t="s">
        <v>217</v>
      </c>
      <c r="O42" s="2" t="s">
        <v>178</v>
      </c>
      <c r="P42" s="2" t="s">
        <v>178</v>
      </c>
      <c r="Q42" s="2" t="s">
        <v>101</v>
      </c>
      <c r="R42" s="2" t="s">
        <v>62</v>
      </c>
      <c r="S42" s="2" t="s">
        <v>154</v>
      </c>
      <c r="T42" s="16" t="s">
        <v>83</v>
      </c>
      <c r="U42" s="17" t="s">
        <v>278</v>
      </c>
      <c r="V42" s="2" t="s">
        <v>166</v>
      </c>
      <c r="W42" s="15" t="str">
        <f>VLOOKUP(C42,[1]MPP!$B$14:$C$62,1,0)</f>
        <v>TTR-902</v>
      </c>
    </row>
    <row r="43" spans="1:23" s="15" customFormat="1" ht="39.950000000000003" customHeight="1">
      <c r="A43" s="2">
        <f t="shared" si="0"/>
        <v>32</v>
      </c>
      <c r="B43" s="2" t="s">
        <v>1</v>
      </c>
      <c r="C43" s="2" t="s">
        <v>131</v>
      </c>
      <c r="D43" s="24"/>
      <c r="E43" s="24"/>
      <c r="F43" s="24"/>
      <c r="G43" s="2"/>
      <c r="H43" s="2" t="s">
        <v>133</v>
      </c>
      <c r="I43" s="2" t="s">
        <v>135</v>
      </c>
      <c r="J43" s="25"/>
      <c r="K43" s="2">
        <v>1</v>
      </c>
      <c r="L43" s="2" t="s">
        <v>173</v>
      </c>
      <c r="M43" s="2">
        <v>1.2</v>
      </c>
      <c r="N43" s="2" t="s">
        <v>218</v>
      </c>
      <c r="O43" s="2" t="s">
        <v>178</v>
      </c>
      <c r="P43" s="2" t="s">
        <v>178</v>
      </c>
      <c r="Q43" s="2" t="s">
        <v>130</v>
      </c>
      <c r="R43" s="2" t="s">
        <v>167</v>
      </c>
      <c r="S43" s="2" t="s">
        <v>154</v>
      </c>
      <c r="T43" s="16" t="s">
        <v>81</v>
      </c>
      <c r="U43" s="17" t="s">
        <v>274</v>
      </c>
      <c r="V43" s="2" t="s">
        <v>166</v>
      </c>
      <c r="W43" s="15" t="e">
        <f>VLOOKUP(C43,[1]MPP!$B$14:$C$62,1,0)</f>
        <v>#N/A</v>
      </c>
    </row>
    <row r="44" spans="1:23" s="15" customFormat="1" ht="39.950000000000003" customHeight="1">
      <c r="A44" s="2">
        <f t="shared" si="0"/>
        <v>33</v>
      </c>
      <c r="B44" s="2" t="s">
        <v>1</v>
      </c>
      <c r="C44" s="2" t="s">
        <v>132</v>
      </c>
      <c r="D44" s="24"/>
      <c r="E44" s="24"/>
      <c r="F44" s="24"/>
      <c r="G44" s="2"/>
      <c r="H44" s="2" t="s">
        <v>134</v>
      </c>
      <c r="I44" s="2" t="s">
        <v>135</v>
      </c>
      <c r="J44" s="25"/>
      <c r="K44" s="2">
        <v>1</v>
      </c>
      <c r="L44" s="2" t="s">
        <v>172</v>
      </c>
      <c r="M44" s="2">
        <v>0.15</v>
      </c>
      <c r="N44" s="2" t="s">
        <v>219</v>
      </c>
      <c r="O44" s="2" t="s">
        <v>178</v>
      </c>
      <c r="P44" s="2" t="s">
        <v>178</v>
      </c>
      <c r="Q44" s="2" t="s">
        <v>136</v>
      </c>
      <c r="R44" s="2" t="s">
        <v>167</v>
      </c>
      <c r="S44" s="2" t="s">
        <v>154</v>
      </c>
      <c r="T44" s="16" t="s">
        <v>81</v>
      </c>
      <c r="U44" s="17" t="s">
        <v>274</v>
      </c>
      <c r="V44" s="2" t="s">
        <v>166</v>
      </c>
      <c r="W44" s="15" t="e">
        <f>VLOOKUP(C44,[1]MPP!$B$14:$C$62,1,0)</f>
        <v>#N/A</v>
      </c>
    </row>
    <row r="45" spans="1:23" s="15" customFormat="1" ht="39.950000000000003" customHeight="1">
      <c r="A45" s="2">
        <f t="shared" si="0"/>
        <v>34</v>
      </c>
      <c r="B45" s="2" t="s">
        <v>1</v>
      </c>
      <c r="C45" s="2" t="s">
        <v>5</v>
      </c>
      <c r="D45" s="24" t="s">
        <v>296</v>
      </c>
      <c r="E45" s="24" t="s">
        <v>298</v>
      </c>
      <c r="F45" s="24"/>
      <c r="G45" s="2"/>
      <c r="H45" s="2" t="s">
        <v>235</v>
      </c>
      <c r="I45" s="2" t="s">
        <v>236</v>
      </c>
      <c r="J45" s="25"/>
      <c r="K45" s="2">
        <v>1</v>
      </c>
      <c r="L45" s="2" t="s">
        <v>237</v>
      </c>
      <c r="M45" s="2" t="s">
        <v>53</v>
      </c>
      <c r="N45" s="2" t="s">
        <v>238</v>
      </c>
      <c r="O45" s="2" t="s">
        <v>178</v>
      </c>
      <c r="P45" s="2" t="s">
        <v>178</v>
      </c>
      <c r="Q45" s="2" t="s">
        <v>60</v>
      </c>
      <c r="R45" s="2" t="s">
        <v>66</v>
      </c>
      <c r="S45" s="2" t="s">
        <v>154</v>
      </c>
      <c r="T45" s="16" t="s">
        <v>79</v>
      </c>
      <c r="U45" s="17" t="s">
        <v>147</v>
      </c>
      <c r="V45" s="2" t="s">
        <v>166</v>
      </c>
      <c r="W45" s="15" t="str">
        <f>VLOOKUP(C45,[1]MPP!$B$14:$C$62,1,0)</f>
        <v>E-104</v>
      </c>
    </row>
    <row r="46" spans="1:23" s="15" customFormat="1" ht="39.950000000000003" customHeight="1">
      <c r="A46" s="2">
        <f t="shared" si="0"/>
        <v>35</v>
      </c>
      <c r="B46" s="2" t="s">
        <v>1</v>
      </c>
      <c r="C46" s="2" t="s">
        <v>12</v>
      </c>
      <c r="D46" s="24" t="s">
        <v>295</v>
      </c>
      <c r="E46" s="24" t="s">
        <v>298</v>
      </c>
      <c r="F46" s="24"/>
      <c r="G46" s="26"/>
      <c r="H46" s="2" t="s">
        <v>186</v>
      </c>
      <c r="I46" s="2" t="s">
        <v>236</v>
      </c>
      <c r="J46" s="25"/>
      <c r="K46" s="2">
        <v>1</v>
      </c>
      <c r="L46" s="2" t="s">
        <v>239</v>
      </c>
      <c r="M46" s="2" t="s">
        <v>54</v>
      </c>
      <c r="N46" s="2" t="s">
        <v>242</v>
      </c>
      <c r="O46" s="2" t="s">
        <v>178</v>
      </c>
      <c r="P46" s="2" t="s">
        <v>178</v>
      </c>
      <c r="Q46" s="2" t="s">
        <v>60</v>
      </c>
      <c r="R46" s="2" t="s">
        <v>67</v>
      </c>
      <c r="S46" s="2" t="s">
        <v>154</v>
      </c>
      <c r="T46" s="16" t="s">
        <v>80</v>
      </c>
      <c r="U46" s="17" t="s">
        <v>148</v>
      </c>
      <c r="V46" s="2" t="s">
        <v>166</v>
      </c>
      <c r="W46" s="15" t="str">
        <f>VLOOKUP(C46,[1]MPP!$B$14:$C$62,1,0)</f>
        <v>E-102</v>
      </c>
    </row>
    <row r="47" spans="1:23" s="15" customFormat="1" ht="39.950000000000003" customHeight="1">
      <c r="A47" s="2">
        <f t="shared" si="0"/>
        <v>36</v>
      </c>
      <c r="B47" s="2" t="s">
        <v>1</v>
      </c>
      <c r="C47" s="2" t="s">
        <v>121</v>
      </c>
      <c r="D47" s="24" t="s">
        <v>296</v>
      </c>
      <c r="E47" s="24" t="s">
        <v>318</v>
      </c>
      <c r="F47" s="24"/>
      <c r="G47" s="2"/>
      <c r="H47" s="2" t="s">
        <v>186</v>
      </c>
      <c r="I47" s="2" t="s">
        <v>234</v>
      </c>
      <c r="J47" s="25"/>
      <c r="K47" s="2">
        <v>1</v>
      </c>
      <c r="L47" s="2" t="s">
        <v>239</v>
      </c>
      <c r="M47" s="2" t="s">
        <v>178</v>
      </c>
      <c r="N47" s="2" t="s">
        <v>241</v>
      </c>
      <c r="O47" s="2" t="s">
        <v>178</v>
      </c>
      <c r="P47" s="2" t="s">
        <v>178</v>
      </c>
      <c r="Q47" s="2" t="s">
        <v>60</v>
      </c>
      <c r="R47" s="2" t="s">
        <v>69</v>
      </c>
      <c r="S47" s="2" t="s">
        <v>154</v>
      </c>
      <c r="T47" s="16" t="s">
        <v>99</v>
      </c>
      <c r="U47" s="17" t="s">
        <v>176</v>
      </c>
      <c r="V47" s="2" t="s">
        <v>166</v>
      </c>
      <c r="W47" s="15" t="str">
        <f>VLOOKUP(C47,[1]MPP!$B$14:$C$62,1,0)</f>
        <v>E-100</v>
      </c>
    </row>
    <row r="48" spans="1:23" s="15" customFormat="1" ht="39.950000000000003" customHeight="1">
      <c r="A48" s="2">
        <f t="shared" si="0"/>
        <v>37</v>
      </c>
      <c r="B48" s="2" t="s">
        <v>1</v>
      </c>
      <c r="C48" s="2" t="s">
        <v>16</v>
      </c>
      <c r="D48" s="24"/>
      <c r="E48" s="24"/>
      <c r="F48" s="24"/>
      <c r="G48" s="2"/>
      <c r="H48" s="2" t="s">
        <v>186</v>
      </c>
      <c r="I48" s="2" t="s">
        <v>184</v>
      </c>
      <c r="J48" s="25"/>
      <c r="K48" s="2">
        <v>1</v>
      </c>
      <c r="L48" s="2" t="s">
        <v>50</v>
      </c>
      <c r="M48" s="2" t="s">
        <v>55</v>
      </c>
      <c r="N48" s="2" t="s">
        <v>185</v>
      </c>
      <c r="O48" s="2" t="s">
        <v>178</v>
      </c>
      <c r="P48" s="2" t="s">
        <v>178</v>
      </c>
      <c r="Q48" s="2" t="s">
        <v>60</v>
      </c>
      <c r="R48" s="2" t="s">
        <v>124</v>
      </c>
      <c r="S48" s="2" t="s">
        <v>154</v>
      </c>
      <c r="T48" s="16" t="s">
        <v>81</v>
      </c>
      <c r="U48" s="17" t="s">
        <v>274</v>
      </c>
      <c r="V48" s="2" t="s">
        <v>166</v>
      </c>
      <c r="W48" s="15" t="str">
        <f>VLOOKUP(C48,[1]MPP!$B$14:$C$62,1,0)</f>
        <v>E-110</v>
      </c>
    </row>
    <row r="49" spans="1:23" s="15" customFormat="1" ht="39.950000000000003" customHeight="1">
      <c r="A49" s="2">
        <f t="shared" si="0"/>
        <v>38</v>
      </c>
      <c r="B49" s="2" t="s">
        <v>1</v>
      </c>
      <c r="C49" s="2" t="s">
        <v>21</v>
      </c>
      <c r="D49" s="24" t="s">
        <v>295</v>
      </c>
      <c r="E49" s="24" t="s">
        <v>298</v>
      </c>
      <c r="F49" s="24"/>
      <c r="G49" s="2"/>
      <c r="H49" s="2" t="s">
        <v>186</v>
      </c>
      <c r="I49" s="2" t="s">
        <v>236</v>
      </c>
      <c r="J49" s="25"/>
      <c r="K49" s="2">
        <v>1</v>
      </c>
      <c r="L49" s="2" t="s">
        <v>237</v>
      </c>
      <c r="M49" s="2" t="s">
        <v>56</v>
      </c>
      <c r="N49" s="2" t="s">
        <v>240</v>
      </c>
      <c r="O49" s="2" t="s">
        <v>178</v>
      </c>
      <c r="P49" s="2" t="s">
        <v>178</v>
      </c>
      <c r="Q49" s="2" t="s">
        <v>60</v>
      </c>
      <c r="R49" s="2" t="s">
        <v>66</v>
      </c>
      <c r="S49" s="2" t="s">
        <v>154</v>
      </c>
      <c r="T49" s="16" t="s">
        <v>82</v>
      </c>
      <c r="U49" s="17" t="s">
        <v>275</v>
      </c>
      <c r="V49" s="2" t="s">
        <v>166</v>
      </c>
      <c r="W49" s="15" t="str">
        <f>VLOOKUP(C49,[1]MPP!$B$14:$C$62,1,0)</f>
        <v>E-901</v>
      </c>
    </row>
    <row r="50" spans="1:23" s="15" customFormat="1" ht="39.950000000000003" customHeight="1">
      <c r="A50" s="2">
        <f t="shared" si="0"/>
        <v>39</v>
      </c>
      <c r="B50" s="2" t="s">
        <v>1</v>
      </c>
      <c r="C50" s="2" t="s">
        <v>28</v>
      </c>
      <c r="D50" s="24" t="s">
        <v>296</v>
      </c>
      <c r="E50" s="24" t="s">
        <v>298</v>
      </c>
      <c r="F50" s="24"/>
      <c r="G50" s="2"/>
      <c r="H50" s="2" t="s">
        <v>186</v>
      </c>
      <c r="I50" s="2" t="s">
        <v>187</v>
      </c>
      <c r="J50" s="25"/>
      <c r="K50" s="2">
        <v>1</v>
      </c>
      <c r="L50" s="2" t="s">
        <v>244</v>
      </c>
      <c r="M50" s="2" t="s">
        <v>49</v>
      </c>
      <c r="N50" s="2" t="s">
        <v>248</v>
      </c>
      <c r="O50" s="2" t="s">
        <v>178</v>
      </c>
      <c r="P50" s="2" t="s">
        <v>178</v>
      </c>
      <c r="Q50" s="2" t="s">
        <v>60</v>
      </c>
      <c r="R50" s="2" t="s">
        <v>71</v>
      </c>
      <c r="S50" s="2" t="s">
        <v>154</v>
      </c>
      <c r="T50" s="16" t="s">
        <v>84</v>
      </c>
      <c r="U50" s="17" t="s">
        <v>276</v>
      </c>
      <c r="V50" s="2" t="s">
        <v>166</v>
      </c>
      <c r="W50" s="15" t="str">
        <f>VLOOKUP(C50,[1]MPP!$B$14:$C$62,1,0)</f>
        <v>E-905</v>
      </c>
    </row>
    <row r="51" spans="1:23" s="15" customFormat="1" ht="39.950000000000003" customHeight="1">
      <c r="A51" s="2">
        <f t="shared" si="0"/>
        <v>40</v>
      </c>
      <c r="B51" s="2" t="s">
        <v>1</v>
      </c>
      <c r="C51" s="2" t="s">
        <v>32</v>
      </c>
      <c r="D51" s="24" t="s">
        <v>297</v>
      </c>
      <c r="E51" s="24" t="s">
        <v>318</v>
      </c>
      <c r="F51" s="24"/>
      <c r="G51" s="2"/>
      <c r="H51" s="2" t="s">
        <v>186</v>
      </c>
      <c r="I51" s="2" t="s">
        <v>234</v>
      </c>
      <c r="J51" s="25"/>
      <c r="K51" s="2">
        <v>1</v>
      </c>
      <c r="L51" s="2" t="s">
        <v>243</v>
      </c>
      <c r="M51" s="2" t="s">
        <v>115</v>
      </c>
      <c r="N51" s="2" t="s">
        <v>245</v>
      </c>
      <c r="O51" s="2" t="s">
        <v>178</v>
      </c>
      <c r="P51" s="2" t="s">
        <v>178</v>
      </c>
      <c r="Q51" s="2" t="s">
        <v>101</v>
      </c>
      <c r="R51" s="2" t="s">
        <v>70</v>
      </c>
      <c r="S51" s="2" t="s">
        <v>154</v>
      </c>
      <c r="T51" s="16" t="s">
        <v>85</v>
      </c>
      <c r="U51" s="17" t="s">
        <v>277</v>
      </c>
      <c r="V51" s="2" t="s">
        <v>166</v>
      </c>
      <c r="W51" s="15" t="str">
        <f>VLOOKUP(C51,[1]MPP!$B$14:$C$62,1,0)</f>
        <v>E-906</v>
      </c>
    </row>
    <row r="52" spans="1:23" s="15" customFormat="1" ht="39.950000000000003" customHeight="1">
      <c r="A52" s="2">
        <f t="shared" si="0"/>
        <v>41</v>
      </c>
      <c r="B52" s="2" t="s">
        <v>1</v>
      </c>
      <c r="C52" s="2" t="s">
        <v>24</v>
      </c>
      <c r="D52" s="24" t="s">
        <v>297</v>
      </c>
      <c r="E52" s="24" t="s">
        <v>298</v>
      </c>
      <c r="F52" s="24"/>
      <c r="G52" s="2"/>
      <c r="H52" s="2" t="s">
        <v>186</v>
      </c>
      <c r="I52" s="2" t="s">
        <v>247</v>
      </c>
      <c r="J52" s="25"/>
      <c r="K52" s="2">
        <v>1</v>
      </c>
      <c r="L52" s="2" t="s">
        <v>237</v>
      </c>
      <c r="M52" s="2"/>
      <c r="N52" s="2" t="s">
        <v>246</v>
      </c>
      <c r="O52" s="2" t="s">
        <v>178</v>
      </c>
      <c r="P52" s="2" t="s">
        <v>178</v>
      </c>
      <c r="Q52" s="2" t="s">
        <v>60</v>
      </c>
      <c r="R52" s="2" t="s">
        <v>71</v>
      </c>
      <c r="S52" s="2" t="s">
        <v>154</v>
      </c>
      <c r="T52" s="16" t="s">
        <v>83</v>
      </c>
      <c r="U52" s="17" t="s">
        <v>278</v>
      </c>
      <c r="V52" s="2" t="s">
        <v>166</v>
      </c>
      <c r="W52" s="15" t="str">
        <f>VLOOKUP(C52,[1]MPP!$B$14:$C$62,1,0)</f>
        <v>E-902</v>
      </c>
    </row>
    <row r="53" spans="1:23" s="15" customFormat="1" ht="39.950000000000003" customHeight="1">
      <c r="A53" s="2">
        <f t="shared" si="0"/>
        <v>42</v>
      </c>
      <c r="B53" s="2" t="s">
        <v>1</v>
      </c>
      <c r="C53" s="2" t="s">
        <v>13</v>
      </c>
      <c r="D53" s="24" t="s">
        <v>295</v>
      </c>
      <c r="E53" s="24" t="s">
        <v>298</v>
      </c>
      <c r="F53" s="44">
        <v>40337</v>
      </c>
      <c r="G53" s="26"/>
      <c r="H53" s="2" t="s">
        <v>41</v>
      </c>
      <c r="I53" s="2" t="s">
        <v>45</v>
      </c>
      <c r="J53" s="25"/>
      <c r="K53" s="2">
        <v>1</v>
      </c>
      <c r="L53" s="2" t="s">
        <v>111</v>
      </c>
      <c r="M53" s="2">
        <v>11</v>
      </c>
      <c r="N53" s="2" t="s">
        <v>179</v>
      </c>
      <c r="O53" s="2" t="s">
        <v>178</v>
      </c>
      <c r="P53" s="2" t="s">
        <v>178</v>
      </c>
      <c r="Q53" s="2" t="s">
        <v>127</v>
      </c>
      <c r="R53" s="2" t="s">
        <v>67</v>
      </c>
      <c r="S53" s="2">
        <v>10</v>
      </c>
      <c r="T53" s="16" t="s">
        <v>80</v>
      </c>
      <c r="U53" s="17" t="s">
        <v>148</v>
      </c>
      <c r="V53" s="2" t="s">
        <v>166</v>
      </c>
      <c r="W53" s="15" t="e">
        <f>VLOOKUP(C53,[1]MPP!$B$14:$C$62,1,0)</f>
        <v>#N/A</v>
      </c>
    </row>
    <row r="54" spans="1:23" s="15" customFormat="1" ht="39.950000000000003" customHeight="1">
      <c r="A54" s="2">
        <f t="shared" si="0"/>
        <v>43</v>
      </c>
      <c r="B54" s="2" t="s">
        <v>1</v>
      </c>
      <c r="C54" s="2" t="s">
        <v>122</v>
      </c>
      <c r="D54" s="24" t="s">
        <v>296</v>
      </c>
      <c r="E54" s="24" t="s">
        <v>318</v>
      </c>
      <c r="F54" s="24"/>
      <c r="G54" s="2"/>
      <c r="H54" s="2" t="s">
        <v>41</v>
      </c>
      <c r="I54" s="2" t="s">
        <v>47</v>
      </c>
      <c r="J54" s="25"/>
      <c r="K54" s="2">
        <v>1</v>
      </c>
      <c r="L54" s="2" t="s">
        <v>111</v>
      </c>
      <c r="M54" s="2">
        <v>54.5</v>
      </c>
      <c r="N54" s="2" t="s">
        <v>178</v>
      </c>
      <c r="O54" s="2" t="s">
        <v>178</v>
      </c>
      <c r="P54" s="2" t="s">
        <v>178</v>
      </c>
      <c r="Q54" s="2" t="s">
        <v>60</v>
      </c>
      <c r="R54" s="2" t="s">
        <v>69</v>
      </c>
      <c r="S54" s="2">
        <v>7.5</v>
      </c>
      <c r="T54" s="16" t="s">
        <v>99</v>
      </c>
      <c r="U54" s="17" t="s">
        <v>176</v>
      </c>
      <c r="V54" s="2" t="s">
        <v>166</v>
      </c>
      <c r="W54" s="15" t="e">
        <f>VLOOKUP(C54,[1]MPP!$B$14:$C$62,1,0)</f>
        <v>#N/A</v>
      </c>
    </row>
    <row r="55" spans="1:23" s="15" customFormat="1" ht="39.950000000000003" customHeight="1">
      <c r="A55" s="2">
        <f t="shared" si="0"/>
        <v>44</v>
      </c>
      <c r="B55" s="2" t="s">
        <v>1</v>
      </c>
      <c r="C55" s="2" t="s">
        <v>109</v>
      </c>
      <c r="D55" s="24"/>
      <c r="E55" s="24"/>
      <c r="F55" s="24"/>
      <c r="G55" s="2"/>
      <c r="H55" s="2" t="s">
        <v>41</v>
      </c>
      <c r="I55" s="2" t="s">
        <v>110</v>
      </c>
      <c r="J55" s="25"/>
      <c r="K55" s="2">
        <v>1</v>
      </c>
      <c r="L55" s="2" t="s">
        <v>111</v>
      </c>
      <c r="M55" s="2">
        <v>13.6</v>
      </c>
      <c r="N55" s="2" t="s">
        <v>180</v>
      </c>
      <c r="O55" s="2" t="s">
        <v>178</v>
      </c>
      <c r="P55" s="2" t="s">
        <v>178</v>
      </c>
      <c r="Q55" s="2" t="s">
        <v>112</v>
      </c>
      <c r="R55" s="2" t="s">
        <v>113</v>
      </c>
      <c r="S55" s="2">
        <v>3</v>
      </c>
      <c r="T55" s="16" t="s">
        <v>81</v>
      </c>
      <c r="U55" s="17" t="s">
        <v>274</v>
      </c>
      <c r="V55" s="2" t="s">
        <v>166</v>
      </c>
      <c r="W55" s="15" t="e">
        <f>VLOOKUP(C55,[1]MPP!$B$14:$C$62,1,0)</f>
        <v>#N/A</v>
      </c>
    </row>
    <row r="56" spans="1:23" s="15" customFormat="1" ht="39.950000000000003" customHeight="1">
      <c r="A56" s="2">
        <f t="shared" si="0"/>
        <v>45</v>
      </c>
      <c r="B56" s="2" t="s">
        <v>1</v>
      </c>
      <c r="C56" s="2" t="s">
        <v>114</v>
      </c>
      <c r="D56" s="24"/>
      <c r="E56" s="24"/>
      <c r="F56" s="24"/>
      <c r="G56" s="2"/>
      <c r="H56" s="2" t="s">
        <v>41</v>
      </c>
      <c r="I56" s="2" t="s">
        <v>47</v>
      </c>
      <c r="J56" s="25"/>
      <c r="K56" s="2">
        <v>1</v>
      </c>
      <c r="L56" s="2" t="s">
        <v>111</v>
      </c>
      <c r="M56" s="2">
        <v>9.1</v>
      </c>
      <c r="N56" s="2" t="s">
        <v>180</v>
      </c>
      <c r="O56" s="2" t="s">
        <v>178</v>
      </c>
      <c r="P56" s="2" t="s">
        <v>178</v>
      </c>
      <c r="Q56" s="2" t="s">
        <v>60</v>
      </c>
      <c r="R56" s="2" t="s">
        <v>167</v>
      </c>
      <c r="S56" s="2">
        <v>2</v>
      </c>
      <c r="T56" s="16" t="s">
        <v>81</v>
      </c>
      <c r="U56" s="17" t="s">
        <v>274</v>
      </c>
      <c r="V56" s="2" t="s">
        <v>166</v>
      </c>
      <c r="W56" s="15" t="e">
        <f>VLOOKUP(C56,[1]MPP!$B$14:$C$62,1,0)</f>
        <v>#N/A</v>
      </c>
    </row>
    <row r="57" spans="1:23" s="15" customFormat="1" ht="39.950000000000003" customHeight="1">
      <c r="A57" s="2">
        <f t="shared" si="0"/>
        <v>46</v>
      </c>
      <c r="B57" s="2" t="s">
        <v>1</v>
      </c>
      <c r="C57" s="2" t="s">
        <v>249</v>
      </c>
      <c r="D57" s="24"/>
      <c r="E57" s="24"/>
      <c r="F57" s="24"/>
      <c r="G57" s="2"/>
      <c r="H57" s="2" t="s">
        <v>41</v>
      </c>
      <c r="I57" s="2" t="s">
        <v>47</v>
      </c>
      <c r="J57" s="25"/>
      <c r="K57" s="2">
        <v>1</v>
      </c>
      <c r="L57" s="2" t="s">
        <v>170</v>
      </c>
      <c r="M57" s="2">
        <v>21</v>
      </c>
      <c r="N57" s="2" t="s">
        <v>181</v>
      </c>
      <c r="O57" s="2" t="s">
        <v>178</v>
      </c>
      <c r="P57" s="2" t="s">
        <v>178</v>
      </c>
      <c r="Q57" s="2"/>
      <c r="R57" s="2" t="s">
        <v>167</v>
      </c>
      <c r="S57" s="2">
        <v>2</v>
      </c>
      <c r="T57" s="16" t="s">
        <v>85</v>
      </c>
      <c r="U57" s="17" t="s">
        <v>277</v>
      </c>
      <c r="V57" s="2" t="s">
        <v>166</v>
      </c>
      <c r="W57" s="15" t="e">
        <f>VLOOKUP(C57,[1]MPP!$B$14:$C$62,1,0)</f>
        <v>#N/A</v>
      </c>
    </row>
    <row r="58" spans="1:23" s="15" customFormat="1" ht="39.950000000000003" customHeight="1">
      <c r="A58" s="2">
        <f t="shared" si="0"/>
        <v>47</v>
      </c>
      <c r="B58" s="2" t="s">
        <v>1</v>
      </c>
      <c r="C58" s="2" t="s">
        <v>117</v>
      </c>
      <c r="D58" s="24" t="s">
        <v>299</v>
      </c>
      <c r="E58" s="24" t="s">
        <v>154</v>
      </c>
      <c r="F58" s="24"/>
      <c r="G58" s="2"/>
      <c r="H58" s="2" t="s">
        <v>41</v>
      </c>
      <c r="I58" s="2" t="s">
        <v>47</v>
      </c>
      <c r="J58" s="25"/>
      <c r="K58" s="2">
        <v>1</v>
      </c>
      <c r="L58" s="2" t="s">
        <v>170</v>
      </c>
      <c r="M58" s="2"/>
      <c r="N58" s="2" t="s">
        <v>230</v>
      </c>
      <c r="O58" s="2" t="s">
        <v>178</v>
      </c>
      <c r="P58" s="2" t="s">
        <v>178</v>
      </c>
      <c r="Q58" s="2"/>
      <c r="R58" s="2" t="s">
        <v>118</v>
      </c>
      <c r="S58" s="2" t="s">
        <v>178</v>
      </c>
      <c r="T58" s="16"/>
      <c r="U58" s="17" t="s">
        <v>119</v>
      </c>
      <c r="V58" s="2" t="s">
        <v>106</v>
      </c>
      <c r="W58" s="15" t="e">
        <f>VLOOKUP(C58,[1]MPP!$B$14:$C$62,1,0)</f>
        <v>#N/A</v>
      </c>
    </row>
    <row r="59" spans="1:23" s="15" customFormat="1" ht="39.950000000000003" customHeight="1">
      <c r="A59" s="2">
        <f t="shared" ref="A59:A95" si="1">A58+1</f>
        <v>48</v>
      </c>
      <c r="B59" s="2" t="s">
        <v>1</v>
      </c>
      <c r="C59" s="2" t="s">
        <v>120</v>
      </c>
      <c r="D59" s="24" t="s">
        <v>299</v>
      </c>
      <c r="E59" s="24" t="s">
        <v>154</v>
      </c>
      <c r="F59" s="24"/>
      <c r="G59" s="2"/>
      <c r="H59" s="2" t="s">
        <v>41</v>
      </c>
      <c r="I59" s="2" t="s">
        <v>102</v>
      </c>
      <c r="J59" s="25"/>
      <c r="K59" s="2">
        <v>1</v>
      </c>
      <c r="L59" s="2" t="s">
        <v>103</v>
      </c>
      <c r="M59" s="2"/>
      <c r="N59" s="2" t="s">
        <v>230</v>
      </c>
      <c r="O59" s="2" t="s">
        <v>178</v>
      </c>
      <c r="P59" s="2" t="s">
        <v>178</v>
      </c>
      <c r="Q59" s="2">
        <v>5</v>
      </c>
      <c r="R59" s="2" t="s">
        <v>68</v>
      </c>
      <c r="S59" s="2" t="s">
        <v>178</v>
      </c>
      <c r="T59" s="16"/>
      <c r="U59" s="17" t="s">
        <v>119</v>
      </c>
      <c r="V59" s="2" t="s">
        <v>106</v>
      </c>
      <c r="W59" s="15" t="e">
        <f>VLOOKUP(C59,[1]MPP!$B$14:$C$62,1,0)</f>
        <v>#N/A</v>
      </c>
    </row>
    <row r="60" spans="1:23" s="15" customFormat="1" ht="39.950000000000003" customHeight="1">
      <c r="A60" s="2">
        <f t="shared" si="1"/>
        <v>49</v>
      </c>
      <c r="B60" s="2" t="s">
        <v>1</v>
      </c>
      <c r="C60" s="2" t="s">
        <v>137</v>
      </c>
      <c r="D60" s="24"/>
      <c r="E60" s="24"/>
      <c r="F60" s="24"/>
      <c r="G60" s="2"/>
      <c r="H60" s="2" t="s">
        <v>41</v>
      </c>
      <c r="I60" s="2" t="s">
        <v>47</v>
      </c>
      <c r="J60" s="25"/>
      <c r="K60" s="2">
        <v>1</v>
      </c>
      <c r="L60" s="2" t="s">
        <v>103</v>
      </c>
      <c r="M60" s="2">
        <v>2.5000000000000001E-2</v>
      </c>
      <c r="N60" s="2" t="s">
        <v>231</v>
      </c>
      <c r="O60" s="2" t="s">
        <v>178</v>
      </c>
      <c r="P60" s="2" t="s">
        <v>178</v>
      </c>
      <c r="Q60" s="2" t="s">
        <v>136</v>
      </c>
      <c r="R60" s="2" t="s">
        <v>188</v>
      </c>
      <c r="S60" s="2" t="s">
        <v>178</v>
      </c>
      <c r="T60" s="16" t="s">
        <v>81</v>
      </c>
      <c r="U60" s="17" t="s">
        <v>274</v>
      </c>
      <c r="V60" s="2" t="s">
        <v>166</v>
      </c>
      <c r="W60" s="15" t="e">
        <f>VLOOKUP(C60,[1]MPP!$B$14:$C$62,1,0)</f>
        <v>#N/A</v>
      </c>
    </row>
    <row r="61" spans="1:23" s="15" customFormat="1" ht="39.950000000000003" customHeight="1">
      <c r="A61" s="2">
        <f t="shared" si="1"/>
        <v>50</v>
      </c>
      <c r="B61" s="2" t="s">
        <v>1</v>
      </c>
      <c r="C61" s="2" t="s">
        <v>138</v>
      </c>
      <c r="D61" s="24"/>
      <c r="E61" s="24"/>
      <c r="F61" s="24"/>
      <c r="G61" s="2"/>
      <c r="H61" s="2" t="s">
        <v>41</v>
      </c>
      <c r="I61" s="2" t="s">
        <v>47</v>
      </c>
      <c r="J61" s="25"/>
      <c r="K61" s="2">
        <v>1</v>
      </c>
      <c r="L61" s="2" t="s">
        <v>103</v>
      </c>
      <c r="M61" s="2">
        <v>2.5000000000000001E-2</v>
      </c>
      <c r="N61" s="2" t="s">
        <v>232</v>
      </c>
      <c r="O61" s="2" t="s">
        <v>178</v>
      </c>
      <c r="P61" s="2" t="s">
        <v>178</v>
      </c>
      <c r="Q61" s="2" t="s">
        <v>136</v>
      </c>
      <c r="R61" s="2" t="s">
        <v>167</v>
      </c>
      <c r="S61" s="2" t="s">
        <v>178</v>
      </c>
      <c r="T61" s="16" t="s">
        <v>81</v>
      </c>
      <c r="U61" s="17" t="s">
        <v>274</v>
      </c>
      <c r="V61" s="2" t="s">
        <v>166</v>
      </c>
      <c r="W61" s="15" t="e">
        <f>VLOOKUP(C61,[1]MPP!$B$14:$C$62,1,0)</f>
        <v>#N/A</v>
      </c>
    </row>
    <row r="62" spans="1:23" s="15" customFormat="1" ht="39.950000000000003" customHeight="1">
      <c r="A62" s="2">
        <f t="shared" si="1"/>
        <v>51</v>
      </c>
      <c r="B62" s="2" t="s">
        <v>1</v>
      </c>
      <c r="C62" s="2" t="s">
        <v>268</v>
      </c>
      <c r="D62" s="24"/>
      <c r="E62" s="24"/>
      <c r="F62" s="24"/>
      <c r="G62" s="2"/>
      <c r="H62" s="2" t="s">
        <v>41</v>
      </c>
      <c r="I62" s="2"/>
      <c r="J62" s="25"/>
      <c r="K62" s="2"/>
      <c r="L62" s="2"/>
      <c r="M62" s="2"/>
      <c r="N62" s="2"/>
      <c r="O62" s="2"/>
      <c r="P62" s="2"/>
      <c r="Q62" s="2"/>
      <c r="R62" s="2"/>
      <c r="S62" s="2"/>
      <c r="T62" s="16" t="s">
        <v>207</v>
      </c>
      <c r="U62" s="17" t="s">
        <v>177</v>
      </c>
      <c r="V62" s="2" t="s">
        <v>166</v>
      </c>
      <c r="W62" s="15" t="e">
        <f>VLOOKUP(C62,[1]MPP!$B$14:$C$62,1,0)</f>
        <v>#N/A</v>
      </c>
    </row>
    <row r="63" spans="1:23" s="15" customFormat="1" ht="39.950000000000003" customHeight="1">
      <c r="A63" s="2">
        <f t="shared" si="1"/>
        <v>52</v>
      </c>
      <c r="B63" s="2" t="s">
        <v>1</v>
      </c>
      <c r="C63" s="2" t="s">
        <v>3</v>
      </c>
      <c r="D63" s="24" t="s">
        <v>296</v>
      </c>
      <c r="E63" s="24" t="s">
        <v>298</v>
      </c>
      <c r="F63" s="44">
        <v>40337</v>
      </c>
      <c r="G63" s="2"/>
      <c r="H63" s="2" t="s">
        <v>155</v>
      </c>
      <c r="I63" s="2" t="s">
        <v>156</v>
      </c>
      <c r="J63" s="25"/>
      <c r="K63" s="2">
        <v>1</v>
      </c>
      <c r="L63" s="2" t="s">
        <v>49</v>
      </c>
      <c r="M63" s="2" t="s">
        <v>49</v>
      </c>
      <c r="N63" s="2" t="s">
        <v>49</v>
      </c>
      <c r="O63" s="2" t="s">
        <v>154</v>
      </c>
      <c r="P63" s="2" t="s">
        <v>154</v>
      </c>
      <c r="Q63" s="2" t="s">
        <v>49</v>
      </c>
      <c r="R63" s="2" t="s">
        <v>49</v>
      </c>
      <c r="S63" s="2" t="s">
        <v>52</v>
      </c>
      <c r="T63" s="16" t="s">
        <v>74</v>
      </c>
      <c r="U63" s="17" t="s">
        <v>146</v>
      </c>
      <c r="V63" s="2" t="s">
        <v>166</v>
      </c>
      <c r="W63" s="15" t="str">
        <f>VLOOKUP(C63,[1]MPP!$B$14:$C$62,1,0)</f>
        <v>R-103</v>
      </c>
    </row>
    <row r="64" spans="1:23" s="15" customFormat="1" ht="39.950000000000003" customHeight="1">
      <c r="A64" s="2">
        <f t="shared" si="1"/>
        <v>53</v>
      </c>
      <c r="B64" s="2" t="s">
        <v>1</v>
      </c>
      <c r="C64" s="2" t="s">
        <v>4</v>
      </c>
      <c r="D64" s="24" t="s">
        <v>295</v>
      </c>
      <c r="E64" s="24" t="s">
        <v>298</v>
      </c>
      <c r="F64" s="44">
        <v>40338</v>
      </c>
      <c r="G64" s="2"/>
      <c r="H64" s="2" t="s">
        <v>158</v>
      </c>
      <c r="I64" s="2" t="s">
        <v>156</v>
      </c>
      <c r="J64" s="25"/>
      <c r="K64" s="2">
        <v>1</v>
      </c>
      <c r="L64" s="2" t="s">
        <v>49</v>
      </c>
      <c r="M64" s="2" t="s">
        <v>49</v>
      </c>
      <c r="N64" s="2" t="s">
        <v>49</v>
      </c>
      <c r="O64" s="2" t="s">
        <v>154</v>
      </c>
      <c r="P64" s="2" t="s">
        <v>154</v>
      </c>
      <c r="Q64" s="2" t="s">
        <v>49</v>
      </c>
      <c r="R64" s="2" t="s">
        <v>49</v>
      </c>
      <c r="S64" s="2" t="s">
        <v>52</v>
      </c>
      <c r="T64" s="16" t="s">
        <v>79</v>
      </c>
      <c r="U64" s="17" t="s">
        <v>147</v>
      </c>
      <c r="V64" s="2" t="s">
        <v>166</v>
      </c>
      <c r="W64" s="15" t="e">
        <f>VLOOKUP(C64,[1]MPP!$B$14:$C$62,1,0)</f>
        <v>#N/A</v>
      </c>
    </row>
    <row r="65" spans="1:23" s="15" customFormat="1" ht="39.950000000000003" customHeight="1">
      <c r="A65" s="2">
        <f t="shared" si="1"/>
        <v>54</v>
      </c>
      <c r="B65" s="2" t="s">
        <v>1</v>
      </c>
      <c r="C65" s="2" t="s">
        <v>10</v>
      </c>
      <c r="D65" s="24" t="s">
        <v>297</v>
      </c>
      <c r="E65" s="24" t="s">
        <v>318</v>
      </c>
      <c r="F65" s="24"/>
      <c r="G65" s="2"/>
      <c r="H65" s="2" t="s">
        <v>159</v>
      </c>
      <c r="I65" s="2" t="s">
        <v>156</v>
      </c>
      <c r="J65" s="25"/>
      <c r="K65" s="2">
        <v>1</v>
      </c>
      <c r="L65" s="2" t="s">
        <v>49</v>
      </c>
      <c r="M65" s="2" t="s">
        <v>49</v>
      </c>
      <c r="N65" s="2" t="s">
        <v>49</v>
      </c>
      <c r="O65" s="2" t="s">
        <v>154</v>
      </c>
      <c r="P65" s="2" t="s">
        <v>154</v>
      </c>
      <c r="Q65" s="2" t="s">
        <v>49</v>
      </c>
      <c r="R65" s="2" t="s">
        <v>49</v>
      </c>
      <c r="S65" s="2" t="s">
        <v>52</v>
      </c>
      <c r="T65" s="16" t="s">
        <v>98</v>
      </c>
      <c r="U65" s="17" t="s">
        <v>145</v>
      </c>
      <c r="V65" s="2" t="s">
        <v>166</v>
      </c>
      <c r="W65" s="15" t="e">
        <f>VLOOKUP(C65,[1]MPP!$B$14:$C$62,1,0)</f>
        <v>#N/A</v>
      </c>
    </row>
    <row r="66" spans="1:23" s="15" customFormat="1" ht="39.950000000000003" customHeight="1">
      <c r="A66" s="2">
        <f t="shared" si="1"/>
        <v>55</v>
      </c>
      <c r="B66" s="2" t="s">
        <v>1</v>
      </c>
      <c r="C66" s="2" t="s">
        <v>11</v>
      </c>
      <c r="D66" s="24" t="s">
        <v>295</v>
      </c>
      <c r="E66" s="24" t="s">
        <v>318</v>
      </c>
      <c r="F66" s="24"/>
      <c r="G66" s="2"/>
      <c r="H66" s="2" t="s">
        <v>160</v>
      </c>
      <c r="I66" s="2" t="s">
        <v>156</v>
      </c>
      <c r="J66" s="25"/>
      <c r="K66" s="2">
        <v>1</v>
      </c>
      <c r="L66" s="2" t="s">
        <v>49</v>
      </c>
      <c r="M66" s="2" t="s">
        <v>49</v>
      </c>
      <c r="N66" s="2" t="s">
        <v>49</v>
      </c>
      <c r="O66" s="2" t="s">
        <v>154</v>
      </c>
      <c r="P66" s="2" t="s">
        <v>154</v>
      </c>
      <c r="Q66" s="2" t="s">
        <v>49</v>
      </c>
      <c r="R66" s="2" t="s">
        <v>49</v>
      </c>
      <c r="S66" s="2" t="s">
        <v>52</v>
      </c>
      <c r="T66" s="16" t="s">
        <v>80</v>
      </c>
      <c r="U66" s="17" t="s">
        <v>148</v>
      </c>
      <c r="V66" s="2" t="s">
        <v>166</v>
      </c>
      <c r="W66" s="15" t="str">
        <f>VLOOKUP(C66,[1]MPP!$B$14:$C$62,1,0)</f>
        <v>TN-102</v>
      </c>
    </row>
    <row r="67" spans="1:23" s="15" customFormat="1" ht="39.950000000000003" customHeight="1">
      <c r="A67" s="2">
        <f t="shared" si="1"/>
        <v>56</v>
      </c>
      <c r="B67" s="2" t="s">
        <v>1</v>
      </c>
      <c r="C67" s="2" t="s">
        <v>17</v>
      </c>
      <c r="D67" s="24" t="s">
        <v>295</v>
      </c>
      <c r="E67" s="24" t="s">
        <v>318</v>
      </c>
      <c r="F67" s="24"/>
      <c r="G67" s="2"/>
      <c r="H67" s="2" t="s">
        <v>164</v>
      </c>
      <c r="I67" s="2" t="s">
        <v>157</v>
      </c>
      <c r="J67" s="25"/>
      <c r="K67" s="2">
        <v>1</v>
      </c>
      <c r="L67" s="2" t="s">
        <v>49</v>
      </c>
      <c r="M67" s="2" t="s">
        <v>49</v>
      </c>
      <c r="N67" s="2" t="s">
        <v>49</v>
      </c>
      <c r="O67" s="2" t="s">
        <v>154</v>
      </c>
      <c r="P67" s="2" t="s">
        <v>154</v>
      </c>
      <c r="Q67" s="2" t="s">
        <v>49</v>
      </c>
      <c r="R67" s="2" t="s">
        <v>49</v>
      </c>
      <c r="S67" s="2"/>
      <c r="T67" s="16" t="s">
        <v>82</v>
      </c>
      <c r="U67" s="17" t="s">
        <v>275</v>
      </c>
      <c r="V67" s="2" t="s">
        <v>166</v>
      </c>
      <c r="W67" s="15" t="str">
        <f>VLOOKUP(C67,[1]MPP!$B$14:$C$62,1,0)</f>
        <v>R-901</v>
      </c>
    </row>
    <row r="68" spans="1:23" s="15" customFormat="1" ht="39.950000000000003" customHeight="1">
      <c r="A68" s="2">
        <f t="shared" si="1"/>
        <v>57</v>
      </c>
      <c r="B68" s="2" t="s">
        <v>1</v>
      </c>
      <c r="C68" s="2" t="s">
        <v>27</v>
      </c>
      <c r="D68" s="24" t="s">
        <v>297</v>
      </c>
      <c r="E68" s="24" t="s">
        <v>298</v>
      </c>
      <c r="F68" s="44">
        <v>40337</v>
      </c>
      <c r="G68" s="2"/>
      <c r="H68" s="2" t="s">
        <v>161</v>
      </c>
      <c r="I68" s="2" t="s">
        <v>156</v>
      </c>
      <c r="J68" s="25"/>
      <c r="K68" s="2">
        <v>1</v>
      </c>
      <c r="L68" s="2" t="s">
        <v>49</v>
      </c>
      <c r="M68" s="2" t="s">
        <v>49</v>
      </c>
      <c r="N68" s="2" t="s">
        <v>49</v>
      </c>
      <c r="O68" s="2" t="s">
        <v>154</v>
      </c>
      <c r="P68" s="2" t="s">
        <v>154</v>
      </c>
      <c r="Q68" s="2" t="s">
        <v>49</v>
      </c>
      <c r="R68" s="2" t="s">
        <v>49</v>
      </c>
      <c r="S68" s="2" t="s">
        <v>49</v>
      </c>
      <c r="T68" s="16" t="s">
        <v>84</v>
      </c>
      <c r="U68" s="17" t="s">
        <v>276</v>
      </c>
      <c r="V68" s="2" t="s">
        <v>106</v>
      </c>
      <c r="W68" s="15" t="e">
        <f>VLOOKUP(C68,[1]MPP!$B$14:$C$62,1,0)</f>
        <v>#N/A</v>
      </c>
    </row>
    <row r="69" spans="1:23" s="15" customFormat="1" ht="39.950000000000003" customHeight="1">
      <c r="A69" s="2">
        <f t="shared" si="1"/>
        <v>58</v>
      </c>
      <c r="B69" s="2" t="s">
        <v>1</v>
      </c>
      <c r="C69" s="2" t="s">
        <v>31</v>
      </c>
      <c r="D69" s="24" t="s">
        <v>297</v>
      </c>
      <c r="E69" s="24" t="s">
        <v>298</v>
      </c>
      <c r="F69" s="44">
        <v>40337</v>
      </c>
      <c r="G69" s="2"/>
      <c r="H69" s="2" t="s">
        <v>162</v>
      </c>
      <c r="I69" s="2" t="s">
        <v>156</v>
      </c>
      <c r="J69" s="25"/>
      <c r="K69" s="2">
        <v>1</v>
      </c>
      <c r="L69" s="2" t="s">
        <v>49</v>
      </c>
      <c r="M69" s="2" t="s">
        <v>49</v>
      </c>
      <c r="N69" s="2" t="s">
        <v>49</v>
      </c>
      <c r="O69" s="2" t="s">
        <v>154</v>
      </c>
      <c r="P69" s="2" t="s">
        <v>154</v>
      </c>
      <c r="Q69" s="2" t="s">
        <v>49</v>
      </c>
      <c r="R69" s="2" t="s">
        <v>49</v>
      </c>
      <c r="S69" s="2" t="s">
        <v>49</v>
      </c>
      <c r="T69" s="16" t="s">
        <v>85</v>
      </c>
      <c r="U69" s="17" t="s">
        <v>277</v>
      </c>
      <c r="V69" s="2" t="s">
        <v>166</v>
      </c>
      <c r="W69" s="15" t="str">
        <f>VLOOKUP(C69,[1]MPP!$B$14:$C$62,1,0)</f>
        <v>R-906</v>
      </c>
    </row>
    <row r="70" spans="1:23" s="15" customFormat="1" ht="39.950000000000003" customHeight="1">
      <c r="A70" s="2">
        <f t="shared" si="1"/>
        <v>59</v>
      </c>
      <c r="B70" s="2" t="s">
        <v>1</v>
      </c>
      <c r="C70" s="2" t="s">
        <v>35</v>
      </c>
      <c r="D70" s="24" t="s">
        <v>296</v>
      </c>
      <c r="E70" s="24" t="s">
        <v>298</v>
      </c>
      <c r="F70" s="44">
        <v>40338</v>
      </c>
      <c r="G70" s="2"/>
      <c r="H70" s="2" t="s">
        <v>163</v>
      </c>
      <c r="I70" s="2" t="s">
        <v>157</v>
      </c>
      <c r="J70" s="25"/>
      <c r="K70" s="2">
        <v>1</v>
      </c>
      <c r="L70" s="2" t="s">
        <v>49</v>
      </c>
      <c r="M70" s="2" t="s">
        <v>49</v>
      </c>
      <c r="N70" s="2" t="s">
        <v>49</v>
      </c>
      <c r="O70" s="2" t="s">
        <v>154</v>
      </c>
      <c r="P70" s="2" t="s">
        <v>154</v>
      </c>
      <c r="Q70" s="2" t="s">
        <v>49</v>
      </c>
      <c r="R70" s="2" t="s">
        <v>49</v>
      </c>
      <c r="S70" s="2" t="s">
        <v>49</v>
      </c>
      <c r="T70" s="16" t="s">
        <v>86</v>
      </c>
      <c r="U70" s="17" t="s">
        <v>278</v>
      </c>
      <c r="V70" s="2" t="s">
        <v>166</v>
      </c>
      <c r="W70" s="15" t="str">
        <f>VLOOKUP(C70,[1]MPP!$B$14:$C$62,1,0)</f>
        <v>R-907</v>
      </c>
    </row>
    <row r="71" spans="1:23" s="15" customFormat="1" ht="39.950000000000003" customHeight="1">
      <c r="A71" s="2">
        <f t="shared" si="1"/>
        <v>60</v>
      </c>
      <c r="B71" s="2" t="s">
        <v>1</v>
      </c>
      <c r="C71" s="2" t="s">
        <v>3</v>
      </c>
      <c r="D71" s="24" t="s">
        <v>154</v>
      </c>
      <c r="E71" s="2" t="s">
        <v>305</v>
      </c>
      <c r="F71" s="2"/>
      <c r="G71" s="2"/>
      <c r="H71" s="2" t="s">
        <v>38</v>
      </c>
      <c r="I71" s="2" t="s">
        <v>153</v>
      </c>
      <c r="J71" s="25"/>
      <c r="K71" s="2">
        <v>1</v>
      </c>
      <c r="L71" s="2" t="s">
        <v>49</v>
      </c>
      <c r="M71" s="2" t="s">
        <v>49</v>
      </c>
      <c r="N71" s="2" t="s">
        <v>49</v>
      </c>
      <c r="O71" s="2" t="s">
        <v>154</v>
      </c>
      <c r="P71" s="2" t="s">
        <v>154</v>
      </c>
      <c r="Q71" s="2" t="s">
        <v>49</v>
      </c>
      <c r="R71" s="2" t="s">
        <v>49</v>
      </c>
      <c r="S71" s="2">
        <v>15</v>
      </c>
      <c r="T71" s="16" t="s">
        <v>74</v>
      </c>
      <c r="U71" s="17" t="s">
        <v>146</v>
      </c>
      <c r="V71" s="2" t="s">
        <v>106</v>
      </c>
      <c r="W71" s="15" t="str">
        <f>VLOOKUP(C71,[1]MPP!$B$14:$C$62,1,0)</f>
        <v>R-103</v>
      </c>
    </row>
    <row r="72" spans="1:23" s="15" customFormat="1" ht="39.950000000000003" customHeight="1">
      <c r="A72" s="2">
        <f t="shared" si="1"/>
        <v>61</v>
      </c>
      <c r="B72" s="2" t="s">
        <v>1</v>
      </c>
      <c r="C72" s="2" t="s">
        <v>4</v>
      </c>
      <c r="D72" s="24" t="s">
        <v>154</v>
      </c>
      <c r="E72" s="2" t="s">
        <v>305</v>
      </c>
      <c r="F72" s="2"/>
      <c r="G72" s="2"/>
      <c r="H72" s="2" t="s">
        <v>38</v>
      </c>
      <c r="I72" s="2" t="s">
        <v>153</v>
      </c>
      <c r="J72" s="25"/>
      <c r="K72" s="2">
        <v>1</v>
      </c>
      <c r="L72" s="2" t="s">
        <v>49</v>
      </c>
      <c r="M72" s="2" t="s">
        <v>49</v>
      </c>
      <c r="N72" s="2" t="s">
        <v>49</v>
      </c>
      <c r="O72" s="2" t="s">
        <v>154</v>
      </c>
      <c r="P72" s="2" t="s">
        <v>154</v>
      </c>
      <c r="Q72" s="2" t="s">
        <v>49</v>
      </c>
      <c r="R72" s="2" t="s">
        <v>49</v>
      </c>
      <c r="S72" s="2">
        <v>15</v>
      </c>
      <c r="T72" s="16" t="s">
        <v>79</v>
      </c>
      <c r="U72" s="17" t="s">
        <v>147</v>
      </c>
      <c r="V72" s="2" t="s">
        <v>106</v>
      </c>
      <c r="W72" s="15" t="e">
        <f>VLOOKUP(C72,[1]MPP!$B$14:$C$62,1,0)</f>
        <v>#N/A</v>
      </c>
    </row>
    <row r="73" spans="1:23" s="15" customFormat="1" ht="39.950000000000003" customHeight="1">
      <c r="A73" s="2">
        <f t="shared" si="1"/>
        <v>62</v>
      </c>
      <c r="B73" s="2" t="s">
        <v>1</v>
      </c>
      <c r="C73" s="2" t="s">
        <v>10</v>
      </c>
      <c r="D73" s="24" t="s">
        <v>154</v>
      </c>
      <c r="E73" s="2" t="s">
        <v>305</v>
      </c>
      <c r="F73" s="2"/>
      <c r="G73" s="2"/>
      <c r="H73" s="2" t="s">
        <v>38</v>
      </c>
      <c r="I73" s="2" t="s">
        <v>153</v>
      </c>
      <c r="J73" s="25"/>
      <c r="K73" s="2">
        <v>1</v>
      </c>
      <c r="L73" s="2" t="s">
        <v>49</v>
      </c>
      <c r="M73" s="2" t="s">
        <v>49</v>
      </c>
      <c r="N73" s="2" t="s">
        <v>49</v>
      </c>
      <c r="O73" s="2" t="s">
        <v>154</v>
      </c>
      <c r="P73" s="2" t="s">
        <v>154</v>
      </c>
      <c r="Q73" s="2" t="s">
        <v>49</v>
      </c>
      <c r="R73" s="2" t="s">
        <v>49</v>
      </c>
      <c r="S73" s="2">
        <v>20</v>
      </c>
      <c r="T73" s="16" t="s">
        <v>98</v>
      </c>
      <c r="U73" s="17" t="s">
        <v>145</v>
      </c>
      <c r="V73" s="2" t="s">
        <v>106</v>
      </c>
      <c r="W73" s="15" t="e">
        <f>VLOOKUP(C73,[1]MPP!$B$14:$C$62,1,0)</f>
        <v>#N/A</v>
      </c>
    </row>
    <row r="74" spans="1:23" s="15" customFormat="1" ht="39.950000000000003" customHeight="1">
      <c r="A74" s="2">
        <f t="shared" si="1"/>
        <v>63</v>
      </c>
      <c r="B74" s="2" t="s">
        <v>1</v>
      </c>
      <c r="C74" s="2" t="s">
        <v>11</v>
      </c>
      <c r="D74" s="24" t="s">
        <v>154</v>
      </c>
      <c r="E74" s="2" t="s">
        <v>305</v>
      </c>
      <c r="F74" s="2"/>
      <c r="G74" s="2"/>
      <c r="H74" s="2" t="s">
        <v>38</v>
      </c>
      <c r="I74" s="2" t="s">
        <v>153</v>
      </c>
      <c r="J74" s="25"/>
      <c r="K74" s="2">
        <v>1</v>
      </c>
      <c r="L74" s="2" t="s">
        <v>49</v>
      </c>
      <c r="M74" s="2" t="s">
        <v>49</v>
      </c>
      <c r="N74" s="2" t="s">
        <v>49</v>
      </c>
      <c r="O74" s="2" t="s">
        <v>154</v>
      </c>
      <c r="P74" s="2" t="s">
        <v>154</v>
      </c>
      <c r="Q74" s="2" t="s">
        <v>49</v>
      </c>
      <c r="R74" s="2" t="s">
        <v>49</v>
      </c>
      <c r="S74" s="2">
        <v>10</v>
      </c>
      <c r="T74" s="16" t="s">
        <v>80</v>
      </c>
      <c r="U74" s="17" t="s">
        <v>148</v>
      </c>
      <c r="V74" s="2" t="s">
        <v>106</v>
      </c>
      <c r="W74" s="15" t="str">
        <f>VLOOKUP(C74,[1]MPP!$B$14:$C$62,1,0)</f>
        <v>TN-102</v>
      </c>
    </row>
    <row r="75" spans="1:23" s="15" customFormat="1" ht="39.950000000000003" customHeight="1">
      <c r="A75" s="2">
        <f t="shared" si="1"/>
        <v>64</v>
      </c>
      <c r="B75" s="2" t="s">
        <v>1</v>
      </c>
      <c r="C75" s="2" t="s">
        <v>17</v>
      </c>
      <c r="D75" s="24" t="s">
        <v>154</v>
      </c>
      <c r="E75" s="2" t="s">
        <v>305</v>
      </c>
      <c r="F75" s="2"/>
      <c r="G75" s="2"/>
      <c r="H75" s="2" t="s">
        <v>38</v>
      </c>
      <c r="I75" s="2" t="s">
        <v>153</v>
      </c>
      <c r="J75" s="25"/>
      <c r="K75" s="2">
        <v>1</v>
      </c>
      <c r="L75" s="2" t="s">
        <v>49</v>
      </c>
      <c r="M75" s="2" t="s">
        <v>49</v>
      </c>
      <c r="N75" s="2" t="s">
        <v>49</v>
      </c>
      <c r="O75" s="2" t="s">
        <v>154</v>
      </c>
      <c r="P75" s="2" t="s">
        <v>154</v>
      </c>
      <c r="Q75" s="2" t="s">
        <v>49</v>
      </c>
      <c r="R75" s="2" t="s">
        <v>49</v>
      </c>
      <c r="S75" s="2">
        <v>30</v>
      </c>
      <c r="T75" s="16" t="s">
        <v>82</v>
      </c>
      <c r="U75" s="17" t="s">
        <v>275</v>
      </c>
      <c r="V75" s="2" t="s">
        <v>106</v>
      </c>
      <c r="W75" s="15" t="str">
        <f>VLOOKUP(C75,[1]MPP!$B$14:$C$62,1,0)</f>
        <v>R-901</v>
      </c>
    </row>
    <row r="76" spans="1:23" s="15" customFormat="1" ht="39.950000000000003" customHeight="1">
      <c r="A76" s="2">
        <f t="shared" si="1"/>
        <v>65</v>
      </c>
      <c r="B76" s="2" t="s">
        <v>1</v>
      </c>
      <c r="C76" s="2" t="s">
        <v>27</v>
      </c>
      <c r="D76" s="24" t="s">
        <v>154</v>
      </c>
      <c r="E76" s="2" t="s">
        <v>305</v>
      </c>
      <c r="F76" s="2"/>
      <c r="G76" s="2"/>
      <c r="H76" s="2" t="s">
        <v>38</v>
      </c>
      <c r="I76" s="2" t="s">
        <v>153</v>
      </c>
      <c r="J76" s="25"/>
      <c r="K76" s="2">
        <v>1</v>
      </c>
      <c r="L76" s="2" t="s">
        <v>49</v>
      </c>
      <c r="M76" s="2" t="s">
        <v>49</v>
      </c>
      <c r="N76" s="2" t="s">
        <v>49</v>
      </c>
      <c r="O76" s="2" t="s">
        <v>154</v>
      </c>
      <c r="P76" s="2" t="s">
        <v>154</v>
      </c>
      <c r="Q76" s="2" t="s">
        <v>49</v>
      </c>
      <c r="R76" s="2" t="s">
        <v>49</v>
      </c>
      <c r="S76" s="2">
        <v>15</v>
      </c>
      <c r="T76" s="16" t="s">
        <v>84</v>
      </c>
      <c r="U76" s="17" t="s">
        <v>276</v>
      </c>
      <c r="V76" s="2" t="s">
        <v>106</v>
      </c>
      <c r="W76" s="15" t="e">
        <f>VLOOKUP(C76,[1]MPP!$B$14:$C$62,1,0)</f>
        <v>#N/A</v>
      </c>
    </row>
    <row r="77" spans="1:23" s="15" customFormat="1" ht="39.950000000000003" customHeight="1">
      <c r="A77" s="2">
        <f t="shared" si="1"/>
        <v>66</v>
      </c>
      <c r="B77" s="2" t="s">
        <v>1</v>
      </c>
      <c r="C77" s="2" t="s">
        <v>31</v>
      </c>
      <c r="D77" s="24" t="s">
        <v>154</v>
      </c>
      <c r="E77" s="2" t="s">
        <v>305</v>
      </c>
      <c r="F77" s="2"/>
      <c r="G77" s="2"/>
      <c r="H77" s="2" t="s">
        <v>38</v>
      </c>
      <c r="I77" s="2" t="s">
        <v>153</v>
      </c>
      <c r="J77" s="25"/>
      <c r="K77" s="2">
        <v>1</v>
      </c>
      <c r="L77" s="2" t="s">
        <v>49</v>
      </c>
      <c r="M77" s="2" t="s">
        <v>49</v>
      </c>
      <c r="N77" s="2" t="s">
        <v>49</v>
      </c>
      <c r="O77" s="2" t="s">
        <v>154</v>
      </c>
      <c r="P77" s="2" t="s">
        <v>154</v>
      </c>
      <c r="Q77" s="2" t="s">
        <v>49</v>
      </c>
      <c r="R77" s="2" t="s">
        <v>49</v>
      </c>
      <c r="S77" s="2">
        <v>15</v>
      </c>
      <c r="T77" s="16" t="s">
        <v>85</v>
      </c>
      <c r="U77" s="17" t="s">
        <v>277</v>
      </c>
      <c r="V77" s="2" t="s">
        <v>106</v>
      </c>
      <c r="W77" s="15" t="str">
        <f>VLOOKUP(C77,[1]MPP!$B$14:$C$62,1,0)</f>
        <v>R-906</v>
      </c>
    </row>
    <row r="78" spans="1:23" s="15" customFormat="1" ht="39.950000000000003" customHeight="1">
      <c r="A78" s="2">
        <f t="shared" si="1"/>
        <v>67</v>
      </c>
      <c r="B78" s="2" t="s">
        <v>1</v>
      </c>
      <c r="C78" s="2" t="s">
        <v>35</v>
      </c>
      <c r="D78" s="24" t="s">
        <v>154</v>
      </c>
      <c r="E78" s="2" t="s">
        <v>305</v>
      </c>
      <c r="F78" s="2"/>
      <c r="G78" s="2"/>
      <c r="H78" s="2" t="s">
        <v>38</v>
      </c>
      <c r="I78" s="2" t="s">
        <v>153</v>
      </c>
      <c r="J78" s="25"/>
      <c r="K78" s="2">
        <v>1</v>
      </c>
      <c r="L78" s="2" t="s">
        <v>49</v>
      </c>
      <c r="M78" s="2" t="s">
        <v>49</v>
      </c>
      <c r="N78" s="2" t="s">
        <v>49</v>
      </c>
      <c r="O78" s="2" t="s">
        <v>154</v>
      </c>
      <c r="P78" s="2" t="s">
        <v>154</v>
      </c>
      <c r="Q78" s="2" t="s">
        <v>49</v>
      </c>
      <c r="R78" s="2" t="s">
        <v>49</v>
      </c>
      <c r="S78" s="2">
        <v>15</v>
      </c>
      <c r="T78" s="16" t="s">
        <v>86</v>
      </c>
      <c r="U78" s="17" t="s">
        <v>278</v>
      </c>
      <c r="V78" s="2" t="s">
        <v>106</v>
      </c>
      <c r="W78" s="15" t="str">
        <f>VLOOKUP(C78,[1]MPP!$B$14:$C$62,1,0)</f>
        <v>R-907</v>
      </c>
    </row>
    <row r="79" spans="1:23" s="15" customFormat="1" ht="39.950000000000003" customHeight="1">
      <c r="A79" s="2">
        <f t="shared" si="1"/>
        <v>68</v>
      </c>
      <c r="B79" s="2" t="s">
        <v>1</v>
      </c>
      <c r="C79" s="2" t="s">
        <v>250</v>
      </c>
      <c r="D79" s="24" t="s">
        <v>295</v>
      </c>
      <c r="E79" s="24" t="s">
        <v>298</v>
      </c>
      <c r="F79" s="44">
        <v>40337</v>
      </c>
      <c r="G79" s="26"/>
      <c r="H79" s="2" t="s">
        <v>293</v>
      </c>
      <c r="I79" s="2"/>
      <c r="J79" s="25"/>
      <c r="K79" s="2"/>
      <c r="L79" s="2"/>
      <c r="M79" s="2"/>
      <c r="N79" s="2"/>
      <c r="O79" s="2"/>
      <c r="P79" s="2"/>
      <c r="Q79" s="2"/>
      <c r="R79" s="2"/>
      <c r="S79" s="2"/>
      <c r="T79" s="16" t="s">
        <v>79</v>
      </c>
      <c r="U79" s="17" t="s">
        <v>147</v>
      </c>
      <c r="V79" s="2" t="s">
        <v>106</v>
      </c>
      <c r="W79" s="15" t="e">
        <f>VLOOKUP(C79,[1]MPP!$B$14:$C$62,1,0)</f>
        <v>#N/A</v>
      </c>
    </row>
    <row r="80" spans="1:23" s="3" customFormat="1" ht="39.950000000000003" customHeight="1">
      <c r="A80" s="2">
        <f t="shared" si="1"/>
        <v>69</v>
      </c>
      <c r="B80" s="2" t="s">
        <v>1</v>
      </c>
      <c r="C80" s="2" t="s">
        <v>90</v>
      </c>
      <c r="D80" s="24"/>
      <c r="E80" s="2"/>
      <c r="F80" s="2"/>
      <c r="G80" s="2"/>
      <c r="H80" s="2" t="s">
        <v>91</v>
      </c>
      <c r="I80" s="2"/>
      <c r="J80" s="27"/>
      <c r="K80" s="2">
        <v>1</v>
      </c>
      <c r="L80" s="2" t="s">
        <v>189</v>
      </c>
      <c r="M80" s="2" t="s">
        <v>92</v>
      </c>
      <c r="N80" s="2" t="s">
        <v>233</v>
      </c>
      <c r="O80" s="2"/>
      <c r="P80" s="2"/>
      <c r="Q80" s="2" t="s">
        <v>94</v>
      </c>
      <c r="R80" s="2" t="s">
        <v>93</v>
      </c>
      <c r="S80" s="2" t="s">
        <v>154</v>
      </c>
      <c r="T80" s="28"/>
      <c r="U80" s="29" t="s">
        <v>107</v>
      </c>
      <c r="V80" s="2" t="s">
        <v>106</v>
      </c>
      <c r="W80" s="15" t="e">
        <f>VLOOKUP(C80,[1]MPP!$B$14:$C$62,1,0)</f>
        <v>#N/A</v>
      </c>
    </row>
    <row r="81" spans="1:23" s="15" customFormat="1" ht="39.950000000000003" customHeight="1">
      <c r="A81" s="2">
        <f t="shared" si="1"/>
        <v>70</v>
      </c>
      <c r="B81" s="2" t="s">
        <v>1</v>
      </c>
      <c r="C81" s="2" t="s">
        <v>3</v>
      </c>
      <c r="D81" s="24" t="s">
        <v>154</v>
      </c>
      <c r="E81" s="2" t="s">
        <v>305</v>
      </c>
      <c r="F81" s="2"/>
      <c r="G81" s="2"/>
      <c r="H81" s="2" t="s">
        <v>38</v>
      </c>
      <c r="I81" s="2" t="s">
        <v>252</v>
      </c>
      <c r="J81" s="25"/>
      <c r="K81" s="2">
        <v>1</v>
      </c>
      <c r="L81" s="2" t="s">
        <v>49</v>
      </c>
      <c r="M81" s="2" t="s">
        <v>49</v>
      </c>
      <c r="N81" s="2" t="s">
        <v>49</v>
      </c>
      <c r="O81" s="2" t="s">
        <v>49</v>
      </c>
      <c r="P81" s="2" t="s">
        <v>49</v>
      </c>
      <c r="Q81" s="2">
        <v>15</v>
      </c>
      <c r="R81" s="2" t="s">
        <v>74</v>
      </c>
      <c r="S81" s="2" t="s">
        <v>146</v>
      </c>
      <c r="T81" s="16"/>
      <c r="U81" s="17"/>
      <c r="V81" s="2"/>
      <c r="W81" s="15" t="str">
        <f>VLOOKUP(C81,[1]MPP!$B$14:$C$62,1,0)</f>
        <v>R-103</v>
      </c>
    </row>
    <row r="82" spans="1:23" s="3" customFormat="1" ht="39.950000000000003" customHeight="1">
      <c r="A82" s="2">
        <f t="shared" si="1"/>
        <v>71</v>
      </c>
      <c r="B82" s="2" t="s">
        <v>1</v>
      </c>
      <c r="C82" s="2" t="s">
        <v>4</v>
      </c>
      <c r="D82" s="24" t="s">
        <v>154</v>
      </c>
      <c r="E82" s="2" t="s">
        <v>305</v>
      </c>
      <c r="F82" s="2"/>
      <c r="G82" s="2"/>
      <c r="H82" s="2" t="s">
        <v>38</v>
      </c>
      <c r="I82" s="2" t="s">
        <v>252</v>
      </c>
      <c r="J82" s="25"/>
      <c r="K82" s="2">
        <v>1</v>
      </c>
      <c r="L82" s="2" t="s">
        <v>49</v>
      </c>
      <c r="M82" s="2" t="s">
        <v>49</v>
      </c>
      <c r="N82" s="2" t="s">
        <v>49</v>
      </c>
      <c r="O82" s="2" t="s">
        <v>49</v>
      </c>
      <c r="P82" s="2" t="s">
        <v>49</v>
      </c>
      <c r="Q82" s="2">
        <v>15</v>
      </c>
      <c r="R82" s="2" t="s">
        <v>79</v>
      </c>
      <c r="S82" s="2" t="s">
        <v>147</v>
      </c>
      <c r="T82" s="16"/>
      <c r="U82" s="17"/>
      <c r="V82" s="2"/>
      <c r="W82" s="15" t="e">
        <f>VLOOKUP(C82,[1]MPP!$B$14:$C$62,1,0)</f>
        <v>#N/A</v>
      </c>
    </row>
    <row r="83" spans="1:23" s="3" customFormat="1" ht="39.950000000000003" customHeight="1">
      <c r="A83" s="2">
        <f t="shared" si="1"/>
        <v>72</v>
      </c>
      <c r="B83" s="2" t="s">
        <v>1</v>
      </c>
      <c r="C83" s="2" t="s">
        <v>10</v>
      </c>
      <c r="D83" s="24" t="s">
        <v>154</v>
      </c>
      <c r="E83" s="2" t="s">
        <v>305</v>
      </c>
      <c r="F83" s="2"/>
      <c r="G83" s="2"/>
      <c r="H83" s="2" t="s">
        <v>38</v>
      </c>
      <c r="I83" s="2" t="s">
        <v>252</v>
      </c>
      <c r="J83" s="25"/>
      <c r="K83" s="2">
        <v>1</v>
      </c>
      <c r="L83" s="2" t="s">
        <v>49</v>
      </c>
      <c r="M83" s="2" t="s">
        <v>49</v>
      </c>
      <c r="N83" s="2" t="s">
        <v>49</v>
      </c>
      <c r="O83" s="2" t="s">
        <v>49</v>
      </c>
      <c r="P83" s="2" t="s">
        <v>49</v>
      </c>
      <c r="Q83" s="2">
        <v>15</v>
      </c>
      <c r="R83" s="2" t="s">
        <v>98</v>
      </c>
      <c r="S83" s="2" t="s">
        <v>145</v>
      </c>
      <c r="T83" s="16"/>
      <c r="U83" s="17"/>
      <c r="V83" s="2"/>
      <c r="W83" s="15" t="e">
        <f>VLOOKUP(C83,[1]MPP!$B$14:$C$62,1,0)</f>
        <v>#N/A</v>
      </c>
    </row>
    <row r="84" spans="1:23" s="3" customFormat="1" ht="39.950000000000003" customHeight="1">
      <c r="A84" s="2">
        <f t="shared" si="1"/>
        <v>73</v>
      </c>
      <c r="B84" s="2" t="s">
        <v>1</v>
      </c>
      <c r="C84" s="2" t="s">
        <v>11</v>
      </c>
      <c r="D84" s="24" t="s">
        <v>154</v>
      </c>
      <c r="E84" s="2" t="s">
        <v>305</v>
      </c>
      <c r="F84" s="2"/>
      <c r="G84" s="2"/>
      <c r="H84" s="2" t="s">
        <v>38</v>
      </c>
      <c r="I84" s="2" t="s">
        <v>252</v>
      </c>
      <c r="J84" s="25"/>
      <c r="K84" s="2">
        <v>1</v>
      </c>
      <c r="L84" s="2" t="s">
        <v>49</v>
      </c>
      <c r="M84" s="2" t="s">
        <v>49</v>
      </c>
      <c r="N84" s="2" t="s">
        <v>49</v>
      </c>
      <c r="O84" s="2" t="s">
        <v>49</v>
      </c>
      <c r="P84" s="2" t="s">
        <v>49</v>
      </c>
      <c r="Q84" s="2">
        <v>10</v>
      </c>
      <c r="R84" s="2" t="s">
        <v>80</v>
      </c>
      <c r="S84" s="2" t="s">
        <v>148</v>
      </c>
      <c r="T84" s="16"/>
      <c r="U84" s="17"/>
      <c r="V84" s="2"/>
      <c r="W84" s="15" t="str">
        <f>VLOOKUP(C84,[1]MPP!$B$14:$C$62,1,0)</f>
        <v>TN-102</v>
      </c>
    </row>
    <row r="85" spans="1:23" s="3" customFormat="1" ht="39.950000000000003" customHeight="1">
      <c r="A85" s="2">
        <f t="shared" si="1"/>
        <v>74</v>
      </c>
      <c r="B85" s="2" t="s">
        <v>1</v>
      </c>
      <c r="C85" s="2" t="s">
        <v>17</v>
      </c>
      <c r="D85" s="24" t="s">
        <v>154</v>
      </c>
      <c r="E85" s="2" t="s">
        <v>305</v>
      </c>
      <c r="F85" s="2"/>
      <c r="G85" s="2"/>
      <c r="H85" s="2" t="s">
        <v>38</v>
      </c>
      <c r="I85" s="2" t="s">
        <v>252</v>
      </c>
      <c r="J85" s="25"/>
      <c r="K85" s="2">
        <v>1</v>
      </c>
      <c r="L85" s="2" t="s">
        <v>49</v>
      </c>
      <c r="M85" s="2" t="s">
        <v>49</v>
      </c>
      <c r="N85" s="2" t="s">
        <v>49</v>
      </c>
      <c r="O85" s="2" t="s">
        <v>49</v>
      </c>
      <c r="P85" s="2" t="s">
        <v>49</v>
      </c>
      <c r="Q85" s="2">
        <v>15</v>
      </c>
      <c r="R85" s="2" t="s">
        <v>82</v>
      </c>
      <c r="S85" s="2" t="s">
        <v>149</v>
      </c>
      <c r="T85" s="16"/>
      <c r="U85" s="17"/>
      <c r="V85" s="2"/>
      <c r="W85" s="15" t="str">
        <f>VLOOKUP(C85,[1]MPP!$B$14:$C$62,1,0)</f>
        <v>R-901</v>
      </c>
    </row>
    <row r="86" spans="1:23" s="3" customFormat="1" ht="39.950000000000003" customHeight="1">
      <c r="A86" s="2">
        <f t="shared" si="1"/>
        <v>75</v>
      </c>
      <c r="B86" s="2" t="s">
        <v>1</v>
      </c>
      <c r="C86" s="2" t="s">
        <v>27</v>
      </c>
      <c r="D86" s="24" t="s">
        <v>154</v>
      </c>
      <c r="E86" s="2" t="s">
        <v>305</v>
      </c>
      <c r="F86" s="2"/>
      <c r="G86" s="2"/>
      <c r="H86" s="2" t="s">
        <v>38</v>
      </c>
      <c r="I86" s="2" t="s">
        <v>252</v>
      </c>
      <c r="J86" s="25"/>
      <c r="K86" s="2">
        <v>1</v>
      </c>
      <c r="L86" s="2" t="s">
        <v>49</v>
      </c>
      <c r="M86" s="2" t="s">
        <v>49</v>
      </c>
      <c r="N86" s="2" t="s">
        <v>49</v>
      </c>
      <c r="O86" s="2" t="s">
        <v>49</v>
      </c>
      <c r="P86" s="2" t="s">
        <v>49</v>
      </c>
      <c r="Q86" s="2">
        <v>15</v>
      </c>
      <c r="R86" s="2" t="s">
        <v>84</v>
      </c>
      <c r="S86" s="2" t="s">
        <v>150</v>
      </c>
      <c r="T86" s="16"/>
      <c r="U86" s="17"/>
      <c r="V86" s="2"/>
      <c r="W86" s="15" t="e">
        <f>VLOOKUP(C86,[1]MPP!$B$14:$C$62,1,0)</f>
        <v>#N/A</v>
      </c>
    </row>
    <row r="87" spans="1:23" s="3" customFormat="1" ht="39.950000000000003" customHeight="1">
      <c r="A87" s="2">
        <f t="shared" si="1"/>
        <v>76</v>
      </c>
      <c r="B87" s="2" t="s">
        <v>1</v>
      </c>
      <c r="C87" s="2" t="s">
        <v>31</v>
      </c>
      <c r="D87" s="24" t="s">
        <v>154</v>
      </c>
      <c r="E87" s="2" t="s">
        <v>305</v>
      </c>
      <c r="F87" s="2"/>
      <c r="G87" s="2"/>
      <c r="H87" s="2" t="s">
        <v>38</v>
      </c>
      <c r="I87" s="2" t="s">
        <v>252</v>
      </c>
      <c r="J87" s="25"/>
      <c r="K87" s="2">
        <v>1</v>
      </c>
      <c r="L87" s="2" t="s">
        <v>49</v>
      </c>
      <c r="M87" s="2" t="s">
        <v>49</v>
      </c>
      <c r="N87" s="2" t="s">
        <v>49</v>
      </c>
      <c r="O87" s="2" t="s">
        <v>49</v>
      </c>
      <c r="P87" s="2" t="s">
        <v>49</v>
      </c>
      <c r="Q87" s="2">
        <v>15</v>
      </c>
      <c r="R87" s="2" t="s">
        <v>85</v>
      </c>
      <c r="S87" s="2" t="s">
        <v>151</v>
      </c>
      <c r="T87" s="16"/>
      <c r="U87" s="17"/>
      <c r="V87" s="2"/>
      <c r="W87" s="15" t="str">
        <f>VLOOKUP(C87,[1]MPP!$B$14:$C$62,1,0)</f>
        <v>R-906</v>
      </c>
    </row>
    <row r="88" spans="1:23" s="3" customFormat="1" ht="39.950000000000003" customHeight="1">
      <c r="A88" s="2">
        <f t="shared" si="1"/>
        <v>77</v>
      </c>
      <c r="B88" s="2" t="s">
        <v>1</v>
      </c>
      <c r="C88" s="2" t="s">
        <v>35</v>
      </c>
      <c r="D88" s="24" t="s">
        <v>154</v>
      </c>
      <c r="E88" s="2" t="s">
        <v>305</v>
      </c>
      <c r="F88" s="2"/>
      <c r="G88" s="2"/>
      <c r="H88" s="2" t="s">
        <v>38</v>
      </c>
      <c r="I88" s="2" t="s">
        <v>252</v>
      </c>
      <c r="J88" s="25"/>
      <c r="K88" s="2">
        <v>1</v>
      </c>
      <c r="L88" s="2" t="s">
        <v>49</v>
      </c>
      <c r="M88" s="2" t="s">
        <v>49</v>
      </c>
      <c r="N88" s="2" t="s">
        <v>49</v>
      </c>
      <c r="O88" s="2" t="s">
        <v>49</v>
      </c>
      <c r="P88" s="2" t="s">
        <v>49</v>
      </c>
      <c r="Q88" s="2">
        <v>15</v>
      </c>
      <c r="R88" s="2" t="s">
        <v>86</v>
      </c>
      <c r="S88" s="2" t="s">
        <v>152</v>
      </c>
      <c r="T88" s="16"/>
      <c r="U88" s="17"/>
      <c r="V88" s="2"/>
      <c r="W88" s="15" t="str">
        <f>VLOOKUP(C88,[1]MPP!$B$14:$C$62,1,0)</f>
        <v>R-907</v>
      </c>
    </row>
    <row r="89" spans="1:23" s="3" customFormat="1" ht="39.950000000000003" customHeight="1">
      <c r="A89" s="2">
        <f t="shared" si="1"/>
        <v>78</v>
      </c>
      <c r="B89" s="2" t="s">
        <v>1</v>
      </c>
      <c r="C89" s="2" t="s">
        <v>253</v>
      </c>
      <c r="D89" s="24" t="s">
        <v>154</v>
      </c>
      <c r="E89" s="2" t="s">
        <v>306</v>
      </c>
      <c r="F89" s="2"/>
      <c r="G89" s="2"/>
      <c r="H89" s="2" t="s">
        <v>254</v>
      </c>
      <c r="I89" s="2" t="s">
        <v>252</v>
      </c>
      <c r="J89" s="25"/>
      <c r="K89" s="2">
        <v>1</v>
      </c>
      <c r="L89" s="2"/>
      <c r="M89" s="2"/>
      <c r="N89" s="2"/>
      <c r="O89" s="2"/>
      <c r="P89" s="2">
        <v>1750</v>
      </c>
      <c r="Q89" s="2">
        <v>3</v>
      </c>
      <c r="R89" s="2" t="s">
        <v>81</v>
      </c>
      <c r="S89" s="2" t="s">
        <v>255</v>
      </c>
      <c r="T89" s="16"/>
      <c r="U89" s="17"/>
      <c r="V89" s="2"/>
      <c r="W89" s="15" t="e">
        <f>VLOOKUP(C89,[1]MPP!$B$14:$C$62,1,0)</f>
        <v>#N/A</v>
      </c>
    </row>
    <row r="90" spans="1:23" s="3" customFormat="1" ht="39.950000000000003" customHeight="1">
      <c r="A90" s="2">
        <f t="shared" si="1"/>
        <v>79</v>
      </c>
      <c r="B90" s="2" t="s">
        <v>1</v>
      </c>
      <c r="C90" s="2" t="s">
        <v>256</v>
      </c>
      <c r="D90" s="24" t="s">
        <v>154</v>
      </c>
      <c r="E90" s="2" t="s">
        <v>306</v>
      </c>
      <c r="F90" s="2"/>
      <c r="G90" s="2"/>
      <c r="H90" s="2" t="s">
        <v>257</v>
      </c>
      <c r="I90" s="2" t="s">
        <v>252</v>
      </c>
      <c r="J90" s="25"/>
      <c r="K90" s="2">
        <v>1</v>
      </c>
      <c r="L90" s="2"/>
      <c r="M90" s="2"/>
      <c r="N90" s="2"/>
      <c r="O90" s="2"/>
      <c r="P90" s="2">
        <v>1750</v>
      </c>
      <c r="Q90" s="2">
        <v>2</v>
      </c>
      <c r="R90" s="2" t="s">
        <v>81</v>
      </c>
      <c r="S90" s="2" t="s">
        <v>255</v>
      </c>
      <c r="T90" s="16"/>
      <c r="U90" s="17"/>
      <c r="V90" s="2"/>
      <c r="W90" s="15" t="e">
        <f>VLOOKUP(C90,[1]MPP!$B$14:$C$62,1,0)</f>
        <v>#N/A</v>
      </c>
    </row>
    <row r="91" spans="1:23" s="3" customFormat="1" ht="39.950000000000003" customHeight="1">
      <c r="A91" s="2">
        <f t="shared" si="1"/>
        <v>80</v>
      </c>
      <c r="B91" s="2" t="s">
        <v>1</v>
      </c>
      <c r="C91" s="2" t="s">
        <v>258</v>
      </c>
      <c r="D91" s="24" t="s">
        <v>154</v>
      </c>
      <c r="E91" s="2" t="s">
        <v>306</v>
      </c>
      <c r="F91" s="2"/>
      <c r="G91" s="2"/>
      <c r="H91" s="2" t="s">
        <v>259</v>
      </c>
      <c r="I91" s="2" t="s">
        <v>252</v>
      </c>
      <c r="J91" s="25"/>
      <c r="K91" s="2">
        <v>1</v>
      </c>
      <c r="L91" s="2"/>
      <c r="M91" s="2"/>
      <c r="N91" s="2"/>
      <c r="O91" s="2"/>
      <c r="P91" s="2">
        <v>1750</v>
      </c>
      <c r="Q91" s="2">
        <v>0.25</v>
      </c>
      <c r="R91" s="2" t="s">
        <v>81</v>
      </c>
      <c r="S91" s="2" t="s">
        <v>255</v>
      </c>
      <c r="T91" s="16"/>
      <c r="U91" s="17"/>
      <c r="V91" s="2"/>
      <c r="W91" s="15" t="e">
        <f>VLOOKUP(C91,[1]MPP!$B$14:$C$62,1,0)</f>
        <v>#N/A</v>
      </c>
    </row>
    <row r="92" spans="1:23" s="3" customFormat="1" ht="39.950000000000003" customHeight="1">
      <c r="A92" s="2">
        <f t="shared" si="1"/>
        <v>81</v>
      </c>
      <c r="B92" s="2" t="s">
        <v>1</v>
      </c>
      <c r="C92" s="2" t="s">
        <v>260</v>
      </c>
      <c r="D92" s="24" t="s">
        <v>154</v>
      </c>
      <c r="E92" s="2" t="s">
        <v>306</v>
      </c>
      <c r="F92" s="2"/>
      <c r="G92" s="2"/>
      <c r="H92" s="2" t="s">
        <v>261</v>
      </c>
      <c r="I92" s="2" t="s">
        <v>252</v>
      </c>
      <c r="J92" s="25"/>
      <c r="K92" s="2">
        <v>1</v>
      </c>
      <c r="L92" s="2"/>
      <c r="M92" s="2"/>
      <c r="N92" s="2"/>
      <c r="O92" s="2"/>
      <c r="P92" s="2">
        <v>1750</v>
      </c>
      <c r="Q92" s="2">
        <v>0.25</v>
      </c>
      <c r="R92" s="2" t="s">
        <v>81</v>
      </c>
      <c r="S92" s="2" t="s">
        <v>255</v>
      </c>
      <c r="T92" s="16"/>
      <c r="U92" s="17"/>
      <c r="V92" s="2"/>
      <c r="W92" s="15" t="e">
        <f>VLOOKUP(C92,[1]MPP!$B$14:$C$62,1,0)</f>
        <v>#N/A</v>
      </c>
    </row>
    <row r="93" spans="1:23" s="3" customFormat="1" ht="39.950000000000003" customHeight="1">
      <c r="A93" s="2">
        <f t="shared" si="1"/>
        <v>82</v>
      </c>
      <c r="B93" s="2" t="s">
        <v>1</v>
      </c>
      <c r="C93" s="2" t="s">
        <v>262</v>
      </c>
      <c r="D93" s="24" t="s">
        <v>154</v>
      </c>
      <c r="E93" s="2" t="s">
        <v>306</v>
      </c>
      <c r="F93" s="2"/>
      <c r="G93" s="2"/>
      <c r="H93" s="2" t="s">
        <v>263</v>
      </c>
      <c r="I93" s="2" t="s">
        <v>252</v>
      </c>
      <c r="J93" s="25"/>
      <c r="K93" s="2">
        <v>1</v>
      </c>
      <c r="L93" s="2"/>
      <c r="M93" s="2"/>
      <c r="N93" s="2"/>
      <c r="O93" s="2"/>
      <c r="P93" s="2">
        <v>3500</v>
      </c>
      <c r="Q93" s="2">
        <v>7.5</v>
      </c>
      <c r="R93" s="2" t="s">
        <v>99</v>
      </c>
      <c r="S93" s="2" t="s">
        <v>176</v>
      </c>
      <c r="T93" s="16"/>
      <c r="U93" s="17"/>
      <c r="V93" s="2"/>
      <c r="W93" s="15" t="e">
        <f>VLOOKUP(C93,[1]MPP!$B$14:$C$62,1,0)</f>
        <v>#N/A</v>
      </c>
    </row>
    <row r="94" spans="1:23" s="3" customFormat="1" ht="39.950000000000003" customHeight="1">
      <c r="A94" s="2">
        <f t="shared" si="1"/>
        <v>83</v>
      </c>
      <c r="B94" s="2" t="s">
        <v>1</v>
      </c>
      <c r="C94" s="2" t="s">
        <v>264</v>
      </c>
      <c r="D94" s="24" t="s">
        <v>154</v>
      </c>
      <c r="E94" s="2" t="s">
        <v>306</v>
      </c>
      <c r="F94" s="2"/>
      <c r="G94" s="2"/>
      <c r="H94" s="2" t="s">
        <v>265</v>
      </c>
      <c r="I94" s="2" t="s">
        <v>252</v>
      </c>
      <c r="J94" s="25"/>
      <c r="K94" s="2"/>
      <c r="L94" s="2"/>
      <c r="M94" s="2"/>
      <c r="N94" s="2"/>
      <c r="O94" s="2"/>
      <c r="P94" s="2"/>
      <c r="Q94" s="2"/>
      <c r="R94" s="2" t="s">
        <v>207</v>
      </c>
      <c r="S94" s="2" t="s">
        <v>183</v>
      </c>
      <c r="T94" s="16"/>
      <c r="U94" s="17"/>
      <c r="V94" s="2"/>
      <c r="W94" s="15" t="e">
        <f>VLOOKUP(C94,[1]MPP!$B$14:$C$62,1,0)</f>
        <v>#N/A</v>
      </c>
    </row>
    <row r="95" spans="1:23" s="3" customFormat="1" ht="39.950000000000003" customHeight="1">
      <c r="A95" s="2">
        <f t="shared" si="1"/>
        <v>84</v>
      </c>
      <c r="B95" s="2" t="s">
        <v>1</v>
      </c>
      <c r="C95" s="2" t="s">
        <v>266</v>
      </c>
      <c r="D95" s="24" t="s">
        <v>154</v>
      </c>
      <c r="E95" s="2" t="s">
        <v>306</v>
      </c>
      <c r="F95" s="2"/>
      <c r="G95" s="2"/>
      <c r="H95" s="2" t="s">
        <v>267</v>
      </c>
      <c r="I95" s="2"/>
      <c r="J95" s="25"/>
      <c r="K95" s="2"/>
      <c r="L95" s="2"/>
      <c r="M95" s="2"/>
      <c r="N95" s="2"/>
      <c r="O95" s="2"/>
      <c r="P95" s="2"/>
      <c r="Q95" s="2"/>
      <c r="R95" s="2"/>
      <c r="S95" s="2"/>
      <c r="T95" s="16"/>
      <c r="U95" s="17"/>
      <c r="V95" s="2"/>
      <c r="W95" s="15" t="e">
        <f>VLOOKUP(C95,[1]MPP!$B$14:$C$62,1,0)</f>
        <v>#N/A</v>
      </c>
    </row>
    <row r="96" spans="1:23" s="3" customFormat="1" ht="39.950000000000003" customHeight="1">
      <c r="A96" s="2">
        <f>A95+1</f>
        <v>85</v>
      </c>
      <c r="B96" s="2" t="s">
        <v>1</v>
      </c>
      <c r="C96" s="2" t="s">
        <v>272</v>
      </c>
      <c r="D96" s="24" t="s">
        <v>311</v>
      </c>
      <c r="E96" s="24" t="s">
        <v>154</v>
      </c>
      <c r="F96" s="2"/>
      <c r="G96" s="2"/>
      <c r="H96" s="2"/>
      <c r="I96" s="2" t="s">
        <v>44</v>
      </c>
      <c r="J96" s="25"/>
      <c r="K96" s="2">
        <v>1</v>
      </c>
      <c r="L96" s="2" t="s">
        <v>279</v>
      </c>
      <c r="M96" s="2">
        <v>11.7</v>
      </c>
      <c r="N96" s="2" t="s">
        <v>280</v>
      </c>
      <c r="O96" s="2"/>
      <c r="P96" s="2"/>
      <c r="Q96" s="2"/>
      <c r="R96" s="2"/>
      <c r="S96" s="2"/>
      <c r="T96" s="16"/>
      <c r="U96" s="17" t="s">
        <v>276</v>
      </c>
      <c r="V96" s="2"/>
      <c r="W96" s="15" t="e">
        <f>VLOOKUP(C96,[1]MPP!$B$14:$C$62,1,0)</f>
        <v>#N/A</v>
      </c>
    </row>
    <row r="102" spans="1:15" ht="24.95" customHeight="1">
      <c r="B102" s="33" t="s">
        <v>312</v>
      </c>
      <c r="C102" s="34" t="s">
        <v>313</v>
      </c>
    </row>
    <row r="103" spans="1:15" ht="24.95" customHeight="1">
      <c r="A103" s="45" t="s">
        <v>316</v>
      </c>
      <c r="O103" s="1"/>
    </row>
    <row r="104" spans="1:15" ht="24.95" customHeight="1">
      <c r="A104" s="2">
        <v>86</v>
      </c>
      <c r="B104" s="2" t="s">
        <v>315</v>
      </c>
      <c r="C104" s="2" t="s">
        <v>314</v>
      </c>
      <c r="D104" s="24" t="s">
        <v>297</v>
      </c>
      <c r="E104" s="24" t="s">
        <v>298</v>
      </c>
      <c r="O104" s="1"/>
    </row>
    <row r="105" spans="1:15" ht="24.95" customHeight="1">
      <c r="A105" s="2">
        <v>86</v>
      </c>
      <c r="B105" s="2" t="s">
        <v>1</v>
      </c>
      <c r="C105" s="2" t="s">
        <v>317</v>
      </c>
      <c r="D105" s="24" t="s">
        <v>295</v>
      </c>
      <c r="E105" s="24" t="s">
        <v>298</v>
      </c>
      <c r="F105" s="44">
        <v>40337</v>
      </c>
      <c r="O105" s="1"/>
    </row>
    <row r="106" spans="1:15" ht="24.95" customHeight="1">
      <c r="O106" s="1"/>
    </row>
    <row r="107" spans="1:15" ht="24.95" customHeight="1">
      <c r="O107" s="1"/>
    </row>
    <row r="108" spans="1:15" ht="24.95" customHeight="1">
      <c r="E108" s="35" t="s">
        <v>307</v>
      </c>
      <c r="F108" s="35"/>
      <c r="G108" s="35">
        <v>36</v>
      </c>
      <c r="H108" s="35"/>
    </row>
    <row r="109" spans="1:15" ht="61.5" customHeight="1">
      <c r="E109" s="37" t="s">
        <v>308</v>
      </c>
      <c r="F109" s="37"/>
      <c r="G109" s="38">
        <v>28</v>
      </c>
      <c r="H109" s="38"/>
    </row>
    <row r="110" spans="1:15" ht="24.95" customHeight="1">
      <c r="E110" s="39"/>
      <c r="F110" s="40"/>
      <c r="G110" s="40" t="s">
        <v>309</v>
      </c>
      <c r="H110" s="36">
        <f>((G108+G109)/A96)*100</f>
        <v>75.294117647058826</v>
      </c>
      <c r="I110" s="32" t="s">
        <v>310</v>
      </c>
    </row>
    <row r="111" spans="1:15" ht="24.95" customHeight="1">
      <c r="E111" s="41"/>
      <c r="F111" s="41"/>
      <c r="G111" s="41"/>
      <c r="H111" s="31"/>
    </row>
    <row r="112" spans="1:15" ht="24.95" customHeight="1">
      <c r="E112" s="41"/>
      <c r="F112" s="41"/>
      <c r="G112" s="41"/>
      <c r="H112" s="31"/>
    </row>
    <row r="114" spans="5:8" ht="24.95" customHeight="1">
      <c r="E114" s="1"/>
      <c r="F114" s="1"/>
      <c r="G114" s="1"/>
      <c r="H114" s="1"/>
    </row>
  </sheetData>
  <autoFilter ref="A11:W96">
    <filterColumn colId="4"/>
  </autoFilter>
  <mergeCells count="35">
    <mergeCell ref="V8:V10"/>
    <mergeCell ref="O10:O11"/>
    <mergeCell ref="P10:P11"/>
    <mergeCell ref="Q10:Q11"/>
    <mergeCell ref="R10:R11"/>
    <mergeCell ref="S10:S11"/>
    <mergeCell ref="T8:U10"/>
    <mergeCell ref="K8:K11"/>
    <mergeCell ref="L8:L11"/>
    <mergeCell ref="M8:M11"/>
    <mergeCell ref="A5:R6"/>
    <mergeCell ref="S5:T5"/>
    <mergeCell ref="A8:A11"/>
    <mergeCell ref="C8:C11"/>
    <mergeCell ref="G8:G11"/>
    <mergeCell ref="H8:H11"/>
    <mergeCell ref="I8:I11"/>
    <mergeCell ref="B8:B11"/>
    <mergeCell ref="N8:N11"/>
    <mergeCell ref="O8:P9"/>
    <mergeCell ref="S8:S9"/>
    <mergeCell ref="U5:V5"/>
    <mergeCell ref="S6:T6"/>
    <mergeCell ref="A7:L7"/>
    <mergeCell ref="M7:R7"/>
    <mergeCell ref="S7:T7"/>
    <mergeCell ref="U7:V7"/>
    <mergeCell ref="A1:G3"/>
    <mergeCell ref="T1:V3"/>
    <mergeCell ref="A4:L4"/>
    <mergeCell ref="M4:R4"/>
    <mergeCell ref="S4:V4"/>
    <mergeCell ref="K1:R1"/>
    <mergeCell ref="K2:R2"/>
    <mergeCell ref="K3:R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17" scale="70" orientation="landscape" horizontalDpi="300" verticalDpi="300" r:id="rId1"/>
  <legacyDrawing r:id="rId2"/>
  <oleObjects>
    <oleObject progId="PBrush" shapeId="2050" r:id="rId3"/>
    <oleObject shapeId="2051" r:id="rId4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EQUIPOS</vt:lpstr>
      <vt:lpstr>EQUIPOS!Área_de_impresión</vt:lpstr>
      <vt:lpstr>EQUIPOS!Títulos_a_imprimir</vt:lpstr>
    </vt:vector>
  </TitlesOfParts>
  <Company>copesa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dcampos</dc:creator>
  <cp:lastModifiedBy>vigomez</cp:lastModifiedBy>
  <cp:lastPrinted>2010-05-26T23:55:07Z</cp:lastPrinted>
  <dcterms:created xsi:type="dcterms:W3CDTF">2010-03-04T01:53:37Z</dcterms:created>
  <dcterms:modified xsi:type="dcterms:W3CDTF">2010-06-09T22:07:34Z</dcterms:modified>
</cp:coreProperties>
</file>